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activeTab="1"/>
  </bookViews>
  <sheets>
    <sheet name="Điểm tuần 6" sheetId="1" r:id="rId1"/>
    <sheet name="Sheet1" sheetId="2" r:id="rId2"/>
  </sheets>
  <calcPr calcId="162913"/>
  <extLst>
    <ext uri="GoogleSheetsCustomDataVersion2">
      <go:sheetsCustomData xmlns:go="http://customooxmlschemas.google.com/" r:id="rId5" roundtripDataChecksum="ydcE3ZRS1g4sHZge8j6pfygUiaL5bqxnnK6IQb57FiA=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E52" i="2" l="1"/>
  <c r="E51" i="2"/>
  <c r="E50" i="2"/>
  <c r="E49" i="2"/>
  <c r="E48" i="2"/>
  <c r="E47" i="2"/>
  <c r="E46" i="2"/>
  <c r="E45" i="2"/>
  <c r="F45" i="2" s="1"/>
  <c r="E44" i="2"/>
  <c r="E43" i="2"/>
  <c r="E42" i="2"/>
  <c r="E41" i="2"/>
  <c r="F41" i="2" s="1"/>
  <c r="E40" i="2"/>
  <c r="E39" i="2"/>
  <c r="E38" i="2"/>
  <c r="E37" i="2"/>
  <c r="F37" i="2" s="1"/>
  <c r="E36" i="2"/>
  <c r="E35" i="2"/>
  <c r="E34" i="2"/>
  <c r="E33" i="2"/>
  <c r="F33" i="2" s="1"/>
  <c r="E32" i="2"/>
  <c r="E31" i="2"/>
  <c r="E30" i="2"/>
  <c r="E29" i="2"/>
  <c r="F29" i="2" s="1"/>
  <c r="E28" i="2"/>
  <c r="E27" i="2"/>
  <c r="E26" i="2"/>
  <c r="E25" i="2"/>
  <c r="F25" i="2" s="1"/>
  <c r="E24" i="2"/>
  <c r="E23" i="2"/>
  <c r="E22" i="2"/>
  <c r="E21" i="2"/>
  <c r="F21" i="2" s="1"/>
  <c r="E20" i="2"/>
  <c r="E19" i="2"/>
  <c r="F6" i="2" s="1"/>
  <c r="E18" i="2"/>
  <c r="E17" i="2"/>
  <c r="F17" i="2" s="1"/>
  <c r="E16" i="2"/>
  <c r="E15" i="2"/>
  <c r="E14" i="2"/>
  <c r="E13" i="2"/>
  <c r="F13" i="2" s="1"/>
  <c r="E12" i="2"/>
  <c r="E11" i="2"/>
  <c r="E10" i="2"/>
  <c r="E9" i="2"/>
  <c r="F34" i="2" s="1"/>
  <c r="E8" i="2"/>
  <c r="E7" i="2"/>
  <c r="E6" i="2"/>
  <c r="F51" i="2" s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F7" i="1" s="1"/>
  <c r="G6" i="1"/>
  <c r="E6" i="1"/>
  <c r="F49" i="2" l="1"/>
  <c r="F52" i="2"/>
  <c r="F14" i="2"/>
  <c r="F18" i="2"/>
  <c r="F22" i="2"/>
  <c r="F26" i="2"/>
  <c r="F30" i="2"/>
  <c r="F46" i="2"/>
  <c r="F9" i="2"/>
  <c r="F38" i="2"/>
  <c r="F42" i="2"/>
  <c r="F50" i="2"/>
  <c r="F8" i="2"/>
  <c r="F12" i="2"/>
  <c r="F16" i="2"/>
  <c r="F20" i="2"/>
  <c r="F24" i="2"/>
  <c r="F28" i="2"/>
  <c r="F32" i="2"/>
  <c r="F36" i="2"/>
  <c r="F40" i="2"/>
  <c r="F44" i="2"/>
  <c r="F48" i="2"/>
  <c r="F10" i="2"/>
  <c r="F7" i="2"/>
  <c r="F11" i="2"/>
  <c r="F15" i="2"/>
  <c r="F19" i="2"/>
  <c r="F23" i="2"/>
  <c r="F27" i="2"/>
  <c r="F31" i="2"/>
  <c r="F35" i="2"/>
  <c r="F39" i="2"/>
  <c r="F43" i="2"/>
  <c r="F47" i="2"/>
  <c r="F15" i="1"/>
  <c r="F21" i="1"/>
  <c r="F33" i="1"/>
  <c r="F19" i="1"/>
  <c r="F47" i="1"/>
  <c r="F41" i="1"/>
  <c r="F10" i="1"/>
  <c r="F18" i="1"/>
  <c r="F26" i="1"/>
  <c r="F34" i="1"/>
  <c r="F42" i="1"/>
  <c r="F50" i="1"/>
  <c r="F9" i="1"/>
  <c r="F13" i="1"/>
  <c r="F17" i="1"/>
  <c r="F23" i="1"/>
  <c r="F25" i="1"/>
  <c r="F27" i="1"/>
  <c r="F29" i="1"/>
  <c r="F31" i="1"/>
  <c r="F35" i="1"/>
  <c r="F39" i="1"/>
  <c r="F43" i="1"/>
  <c r="F45" i="1"/>
  <c r="F49" i="1"/>
  <c r="F51" i="1"/>
  <c r="F8" i="1"/>
  <c r="F12" i="1"/>
  <c r="F14" i="1"/>
  <c r="F16" i="1"/>
  <c r="F20" i="1"/>
  <c r="F24" i="1"/>
  <c r="F28" i="1"/>
  <c r="F32" i="1"/>
  <c r="F36" i="1"/>
  <c r="F40" i="1"/>
  <c r="F44" i="1"/>
  <c r="F48" i="1"/>
  <c r="F52" i="1"/>
  <c r="F37" i="1"/>
  <c r="F11" i="1"/>
  <c r="F46" i="1"/>
  <c r="F38" i="1"/>
  <c r="F30" i="1"/>
  <c r="F22" i="1"/>
  <c r="F6" i="1"/>
</calcChain>
</file>

<file path=xl/sharedStrings.xml><?xml version="1.0" encoding="utf-8"?>
<sst xmlns="http://schemas.openxmlformats.org/spreadsheetml/2006/main" count="126" uniqueCount="65">
  <si>
    <t>TRƯỜNG THPT HOÀNG VĂN THỤ</t>
  </si>
  <si>
    <t>BAN THI ĐUA HỌC SINH</t>
  </si>
  <si>
    <t>BẢNG TỔNG HỢP ĐIỂM THI ĐUA TUẦN 6</t>
  </si>
  <si>
    <t xml:space="preserve"> </t>
  </si>
  <si>
    <t>(Từ 09/10/2023 đến 14/10/2023)</t>
  </si>
  <si>
    <t>Lớp</t>
  </si>
  <si>
    <t>TB tiết học</t>
  </si>
  <si>
    <t>TB điểm miệng</t>
  </si>
  <si>
    <t>Điểm giám thị</t>
  </si>
  <si>
    <t>Tổng điểm</t>
  </si>
  <si>
    <t>Xếp thứ</t>
  </si>
  <si>
    <t>Xếp loại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</si>
  <si>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</si>
  <si>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</si>
  <si>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</si>
  <si>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</si>
  <si>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</si>
  <si>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</si>
  <si>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</si>
  <si>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</si>
  <si>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</si>
  <si>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</si>
  <si>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</si>
  <si>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</si>
  <si>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</si>
  <si>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</si>
  <si>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12A15</t>
  </si>
  <si>
    <t>11A1</t>
  </si>
  <si>
    <t>11A2</t>
  </si>
  <si>
    <t>11A3</t>
  </si>
  <si>
    <t>11A4</t>
  </si>
  <si>
    <t>11A5</t>
  </si>
  <si>
    <t>11A6</t>
  </si>
  <si>
    <t>11A7</t>
  </si>
  <si>
    <t>11A8</t>
  </si>
  <si>
    <t>11D1</t>
  </si>
  <si>
    <t>11D2</t>
  </si>
  <si>
    <t>11D3</t>
  </si>
  <si>
    <t>11D4</t>
  </si>
  <si>
    <t>11D5</t>
  </si>
  <si>
    <t>11D6</t>
  </si>
  <si>
    <t>11D7</t>
  </si>
  <si>
    <t>11D8</t>
  </si>
  <si>
    <t>10A1</t>
  </si>
  <si>
    <t>10A2</t>
  </si>
  <si>
    <t>10A3</t>
  </si>
  <si>
    <t>10A4</t>
  </si>
  <si>
    <t>10A5</t>
  </si>
  <si>
    <t>10A6</t>
  </si>
  <si>
    <t>10A7</t>
  </si>
  <si>
    <t>10D1</t>
  </si>
  <si>
    <t>10D2</t>
  </si>
  <si>
    <t>10D3</t>
  </si>
  <si>
    <t>10D4</t>
  </si>
  <si>
    <t>10D5</t>
  </si>
  <si>
    <t>10D6</t>
  </si>
  <si>
    <t>10D7</t>
  </si>
  <si>
    <t>10D8</t>
  </si>
  <si>
    <t>10D9</t>
  </si>
  <si>
    <r>
      <t xml:space="preserve">- Còn lại là </t>
    </r>
    <r>
      <rPr>
        <b/>
        <sz val="12"/>
        <color theme="1"/>
        <rFont val="Times New Roman"/>
        <family val="1"/>
      </rPr>
      <t>Chưa đạt</t>
    </r>
  </si>
  <si>
    <r>
      <t xml:space="preserve">- Xếp loại </t>
    </r>
    <r>
      <rPr>
        <b/>
        <sz val="12"/>
        <color theme="1"/>
        <rFont val="Times New Roman"/>
        <family val="1"/>
      </rPr>
      <t>Trung bình</t>
    </r>
    <r>
      <rPr>
        <sz val="12"/>
        <color theme="1"/>
        <rFont val="Times New Roman"/>
        <family val="1"/>
      </rPr>
      <t>: Điểm TB Tiết học &gt;=5; TB điểm miệng &gt;=5; Điểm GT &gt;=5</t>
    </r>
  </si>
  <si>
    <r>
      <t>- Xếp loại</t>
    </r>
    <r>
      <rPr>
        <b/>
        <sz val="12"/>
        <color theme="1"/>
        <rFont val="Times New Roman"/>
        <family val="1"/>
      </rPr>
      <t xml:space="preserve"> Tốt</t>
    </r>
    <r>
      <rPr>
        <sz val="12"/>
        <color theme="1"/>
        <rFont val="Times New Roman"/>
        <family val="1"/>
      </rPr>
      <t>: Điểm TB Tiết học &gt;=8; TB điểm miệng &gt;=8; Điểm GT &gt;=8</t>
    </r>
  </si>
  <si>
    <r>
      <t xml:space="preserve">- Xếp loại </t>
    </r>
    <r>
      <rPr>
        <b/>
        <sz val="12"/>
        <color theme="1"/>
        <rFont val="Times New Roman"/>
        <family val="1"/>
      </rPr>
      <t>Khá</t>
    </r>
    <r>
      <rPr>
        <sz val="12"/>
        <color theme="1"/>
        <rFont val="Times New Roman"/>
        <family val="1"/>
      </rPr>
      <t>: Điểm TB Tiết học &gt;=6.5; TB điểm miệng &gt;=6.5; Điểm GT &gt;=6.5</t>
    </r>
  </si>
  <si>
    <r>
      <t xml:space="preserve">- Còn lại xếp loại </t>
    </r>
    <r>
      <rPr>
        <b/>
        <sz val="12"/>
        <color theme="1"/>
        <rFont val="Times New Roman"/>
        <family val="1"/>
      </rPr>
      <t>Chưa đạt</t>
    </r>
  </si>
  <si>
    <t>Tốt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</si>
</sst>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6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ashDot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Điểm tuần 6-style" pivot="0" count="3">
      <tableStyleElement type="headerRow" dxfId="33"/>
      <tableStyleElement type="firstRowStripe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5:G53" totalsRowCount="1" headerRowDxfId="28" dataDxfId="26" headerRowBorderDxfId="27">
  <tableColumns count="7">
    <tableColumn id="1" name="Lớp" totalsRowLabel="- Xếp loại Tốt: Điểm TB Tiết học &gt;=8; TB điểm miệng &gt;=8; Điểm GT &gt;=8" dataDxfId="25" totalsRowDxfId="24"/>
    <tableColumn id="2" name="TB tiết học" dataDxfId="23" totalsRowDxfId="22"/>
    <tableColumn id="3" name="TB điểm miệng" dataDxfId="21" totalsRowDxfId="20"/>
    <tableColumn id="4" name="Điểm giám thị" dataDxfId="19"/>
    <tableColumn id="5" name="Tổng điểm" dataDxfId="18"/>
    <tableColumn id="6" name="Xếp thứ" dataDxfId="17"/>
    <tableColumn id="7" name="Xếp loại" dataDxfId="16"/>
  </tableColumns>
  <tableStyleInfo name="Điểm tuần 6-style" showFirstColumn="1" showLastColumn="1" showRowStripes="1" showColumnStripes="0"/>
</table>
</file>

<file path=xl/tables/table2.xml><?xml version="1.0" encoding="utf-8"?>
<table xmlns="http://schemas.openxmlformats.org/spreadsheetml/2006/main" id="3" name="Table_14" displayName="Table_14" ref="A5:G53" totalsRowCount="1" headerRowDxfId="12" dataDxfId="10" headerRowBorderDxfId="11">
  <tableColumns count="7">
    <tableColumn id="1" name="Lớp" totalsRowLabel="- Xếp loại Tốt: Điểm TB Tiết học &gt;=8; TB điểm miệng &gt;=8; Điểm GT &gt;=8" dataDxfId="9" totalsRowDxfId="2"/>
    <tableColumn id="2" name="TB tiết học" dataDxfId="8" totalsRowDxfId="1"/>
    <tableColumn id="3" name="TB điểm miệng" dataDxfId="7" totalsRowDxfId="0"/>
    <tableColumn id="4" name="Điểm giám thị" dataDxfId="6"/>
    <tableColumn id="5" name="Tổng điểm" dataDxfId="5">
      <calculatedColumnFormula>SUM(B6:D6,C6)</calculatedColumnFormula>
    </tableColumn>
    <tableColumn id="6" name="Xếp thứ" dataDxfId="4">
      <calculatedColumnFormula>RANK(E6,$E$6:$E$52,0)</calculatedColumnFormula>
    </tableColumn>
    <tableColumn id="7" name="Xếp loại" dataDxfId="3">
      <calculatedColumnFormula>IF(AND('Điểm tuần 6'!$B6&gt;=8,'Điểm tuần 6'!$C6&gt;=8,'Điểm tuần 6'!$D6&gt;=8),"Tốt",IF(AND('Điểm tuần 6'!$B6&gt;=6.5,'Điểm tuần 6'!$C6&gt;=6.5,'Điểm tuần 6'!$D6&gt;=6.5),"khá",IF(AND('Điểm tuần 6'!$B6&gt;=5,'Điểm tuần 6'!$C6&gt;=5,'Điểm tuần 6'!$D6&gt;=5),"Trung bình","Chưa đạt")))</calculatedColumnFormula>
    </tableColumn>
  </tableColumns>
  <tableStyleInfo name="Điểm tuần 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showGridLines="0" topLeftCell="A37" workbookViewId="0">
      <selection sqref="A1:G56"/>
    </sheetView>
  </sheetViews>
  <sheetFormatPr defaultColWidth="12.6640625" defaultRowHeight="15" customHeight="1" x14ac:dyDescent="0.25"/>
  <cols>
    <col min="1" max="1" width="12.6640625" customWidth="1"/>
    <col min="2" max="2" width="13.33203125" customWidth="1"/>
    <col min="3" max="3" width="16.88671875" customWidth="1"/>
    <col min="4" max="4" width="15.77734375" customWidth="1"/>
    <col min="5" max="6" width="12.6640625" customWidth="1"/>
    <col min="7" max="7" width="9.88671875" customWidth="1"/>
  </cols>
  <sheetData>
    <row r="1" spans="1:25" ht="15.75" customHeight="1" x14ac:dyDescent="0.3">
      <c r="A1" s="32" t="s">
        <v>0</v>
      </c>
      <c r="B1" s="33"/>
      <c r="C1" s="33"/>
      <c r="D1" s="1"/>
      <c r="E1" s="2"/>
      <c r="F1" s="2"/>
      <c r="G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3">
      <c r="A2" s="32" t="s">
        <v>1</v>
      </c>
      <c r="B2" s="33"/>
      <c r="C2" s="33"/>
      <c r="D2" s="1"/>
      <c r="E2" s="2"/>
      <c r="F2" s="2"/>
      <c r="G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 x14ac:dyDescent="0.3">
      <c r="A3" s="34" t="s">
        <v>2</v>
      </c>
      <c r="B3" s="33"/>
      <c r="C3" s="33"/>
      <c r="D3" s="33"/>
      <c r="E3" s="33"/>
      <c r="F3" s="33"/>
      <c r="G3" s="33"/>
      <c r="J3" s="3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3">
      <c r="A4" s="35" t="s">
        <v>4</v>
      </c>
      <c r="B4" s="33"/>
      <c r="C4" s="33"/>
      <c r="D4" s="33"/>
      <c r="E4" s="33"/>
      <c r="F4" s="33"/>
      <c r="G4" s="3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3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3">
      <c r="A6" s="7" t="s">
        <v>12</v>
      </c>
      <c r="B6" s="8">
        <v>10</v>
      </c>
      <c r="C6" s="9">
        <v>9.1</v>
      </c>
      <c r="D6" s="9">
        <v>9.8000000000000007</v>
      </c>
      <c r="E6" s="10">
        <f t="shared" ref="E6:E51" si="0">SUM(B6:D6,C6)</f>
        <v>38</v>
      </c>
      <c r="F6" s="11">
        <f t="shared" ref="F6:F52" si="1">RANK(E6,$E$6:$E$52,0)</f>
        <v>7</v>
      </c>
      <c r="G6" s="12" t="str">
        <f>IF(AND('Điểm tuần 6'!$B6&gt;=8,'Điểm tuần 6'!$C6&gt;=8,'Điểm tuần 6'!$D6&gt;=8),"Tốt",IF(AND('Điểm tuần 6'!$B6&gt;=7,'Điểm tuần 6'!$C6&gt;=7,'Điểm tuần 6'!$D6&gt;=7),"khá",IF(AND('Điểm tuần 6'!$B6&gt;=6,'Điểm tuần 6'!$C6&gt;=6,'Điểm tuần 6'!$D6&gt;=6),"Trung bình","Chưa đạt")))</f>
        <v>Tốt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3">
      <c r="A7" s="13" t="s">
        <v>13</v>
      </c>
      <c r="B7" s="14">
        <v>9.9499999999999993</v>
      </c>
      <c r="C7" s="15">
        <v>8.5</v>
      </c>
      <c r="D7" s="15">
        <v>9.4</v>
      </c>
      <c r="E7" s="16">
        <f t="shared" si="0"/>
        <v>36.35</v>
      </c>
      <c r="F7" s="17">
        <f t="shared" si="1"/>
        <v>17</v>
      </c>
      <c r="G7" s="18" t="str">
        <f>IF(AND('Điểm tuần 6'!$B7&gt;=8,'Điểm tuần 6'!$C7&gt;=8,'Điểm tuần 6'!$D7&gt;=8),"Tốt",IF(AND('Điểm tuần 6'!$B7&gt;=7,'Điểm tuần 6'!$C7&gt;=7,'Điểm tuần 6'!$D7&gt;=7),"khá",IF(AND('Điểm tuần 6'!$B7&gt;=6,'Điểm tuần 6'!$C7&gt;=6,'Điểm tuần 6'!$D7&gt;=6),"Trung bình","Chưa đạt")))</f>
        <v>Tốt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3">
      <c r="A8" s="13" t="s">
        <v>14</v>
      </c>
      <c r="B8" s="14">
        <v>10</v>
      </c>
      <c r="C8" s="15">
        <v>8.6</v>
      </c>
      <c r="D8" s="15">
        <v>9.4</v>
      </c>
      <c r="E8" s="16">
        <f t="shared" si="0"/>
        <v>36.6</v>
      </c>
      <c r="F8" s="17">
        <f t="shared" si="1"/>
        <v>15</v>
      </c>
      <c r="G8" s="18" t="str">
        <f>IF(AND('Điểm tuần 6'!$B8&gt;=8,'Điểm tuần 6'!$C8&gt;=8,'Điểm tuần 6'!$D8&gt;=8),"Tốt",IF(AND('Điểm tuần 6'!$B8&gt;=7,'Điểm tuần 6'!$C8&gt;=7,'Điểm tuần 6'!$D8&gt;=7),"khá",IF(AND('Điểm tuần 6'!$B8&gt;=6,'Điểm tuần 6'!$C8&gt;=6,'Điểm tuần 6'!$D8&gt;=6),"Trung bình","Chưa đạt")))</f>
        <v>Tốt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3">
      <c r="A9" s="13" t="s">
        <v>15</v>
      </c>
      <c r="B9" s="14">
        <v>9.9600000000000009</v>
      </c>
      <c r="C9" s="15">
        <v>8.6999999999999993</v>
      </c>
      <c r="D9" s="15">
        <v>10</v>
      </c>
      <c r="E9" s="16">
        <f t="shared" si="0"/>
        <v>37.36</v>
      </c>
      <c r="F9" s="17">
        <f t="shared" si="1"/>
        <v>12</v>
      </c>
      <c r="G9" s="18" t="str">
        <f>IF(AND('Điểm tuần 6'!$B9&gt;=8,'Điểm tuần 6'!$C9&gt;=8,'Điểm tuần 6'!$D9&gt;=8),"Tốt",IF(AND('Điểm tuần 6'!$B9&gt;=7,'Điểm tuần 6'!$C9&gt;=7,'Điểm tuần 6'!$D9&gt;=7),"khá",IF(AND('Điểm tuần 6'!$B9&gt;=6,'Điểm tuần 6'!$C9&gt;=6,'Điểm tuần 6'!$D9&gt;=6),"Trung bình","Chưa đạt")))</f>
        <v>Tốt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3">
      <c r="A10" s="13" t="s">
        <v>16</v>
      </c>
      <c r="B10" s="14">
        <v>9.98</v>
      </c>
      <c r="C10" s="15">
        <v>7.31</v>
      </c>
      <c r="D10" s="15">
        <v>9.4</v>
      </c>
      <c r="E10" s="16">
        <f t="shared" si="0"/>
        <v>34</v>
      </c>
      <c r="F10" s="17">
        <f t="shared" si="1"/>
        <v>35</v>
      </c>
      <c r="G10" s="18" t="str">
        <f>IF(AND('Điểm tuần 6'!$B10&gt;=8,'Điểm tuần 6'!$C10&gt;=8,'Điểm tuần 6'!$D10&gt;=8),"Tốt",IF(AND('Điểm tuần 6'!$B10&gt;=7,'Điểm tuần 6'!$C10&gt;=7,'Điểm tuần 6'!$D10&gt;=7),"khá",IF(AND('Điểm tuần 6'!$B10&gt;=6,'Điểm tuần 6'!$C10&gt;=6,'Điểm tuần 6'!$D10&gt;=6),"Trung bình","Chưa đạt")))</f>
        <v>khá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3">
      <c r="A11" s="13" t="s">
        <v>17</v>
      </c>
      <c r="B11" s="14">
        <v>9.9</v>
      </c>
      <c r="C11" s="15">
        <v>9.1999999999999993</v>
      </c>
      <c r="D11" s="15">
        <v>9</v>
      </c>
      <c r="E11" s="16">
        <f t="shared" si="0"/>
        <v>37.299999999999997</v>
      </c>
      <c r="F11" s="17">
        <f t="shared" si="1"/>
        <v>14</v>
      </c>
      <c r="G11" s="18" t="str">
        <f>IF(AND('Điểm tuần 6'!$B11&gt;=8,'Điểm tuần 6'!$C11&gt;=8,'Điểm tuần 6'!$D11&gt;=8),"Tốt",IF(AND('Điểm tuần 6'!$B11&gt;=7,'Điểm tuần 6'!$C11&gt;=7,'Điểm tuần 6'!$D11&gt;=7),"khá",IF(AND('Điểm tuần 6'!$B11&gt;=6,'Điểm tuần 6'!$C11&gt;=6,'Điểm tuần 6'!$D11&gt;=6),"Trung bình","Chưa đạt")))</f>
        <v>Tốt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3">
      <c r="A12" s="13" t="s">
        <v>18</v>
      </c>
      <c r="B12" s="14">
        <v>9.9499999999999993</v>
      </c>
      <c r="C12" s="15">
        <v>6.5</v>
      </c>
      <c r="D12" s="15">
        <v>9.4</v>
      </c>
      <c r="E12" s="16">
        <f t="shared" si="0"/>
        <v>32.35</v>
      </c>
      <c r="F12" s="17">
        <f t="shared" si="1"/>
        <v>45</v>
      </c>
      <c r="G12" s="18" t="str">
        <f>IF(AND('Điểm tuần 6'!$B12&gt;=8,'Điểm tuần 6'!$C12&gt;=8,'Điểm tuần 6'!$D12&gt;=8),"Tốt",IF(AND('Điểm tuần 6'!$B12&gt;=7,'Điểm tuần 6'!$C12&gt;=7,'Điểm tuần 6'!$D12&gt;=7),"khá",IF(AND('Điểm tuần 6'!$B12&gt;=6,'Điểm tuần 6'!$C12&gt;=6,'Điểm tuần 6'!$D12&gt;=6),"Trung bình","Chưa đạt")))</f>
        <v>Trung bình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3">
      <c r="A13" s="13" t="s">
        <v>19</v>
      </c>
      <c r="B13" s="14">
        <v>9.6</v>
      </c>
      <c r="C13" s="19">
        <v>7</v>
      </c>
      <c r="D13" s="15">
        <v>9.4</v>
      </c>
      <c r="E13" s="16">
        <f t="shared" si="0"/>
        <v>33</v>
      </c>
      <c r="F13" s="17">
        <f t="shared" si="1"/>
        <v>41</v>
      </c>
      <c r="G13" s="18" t="str">
        <f>IF(AND('Điểm tuần 6'!$B13&gt;=8,'Điểm tuần 6'!$C13&gt;=8,'Điểm tuần 6'!$D13&gt;=8),"Tốt",IF(AND('Điểm tuần 6'!$B13&gt;=7,'Điểm tuần 6'!$C13&gt;=7,'Điểm tuần 6'!$D13&gt;=7),"khá",IF(AND('Điểm tuần 6'!$B13&gt;=6,'Điểm tuần 6'!$C13&gt;=6,'Điểm tuần 6'!$D13&gt;=6),"Trung bình","Chưa đạt")))</f>
        <v>khá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13" t="s">
        <v>20</v>
      </c>
      <c r="B14" s="14">
        <v>9.98</v>
      </c>
      <c r="C14" s="15">
        <v>7.7</v>
      </c>
      <c r="D14" s="15">
        <v>9.8000000000000007</v>
      </c>
      <c r="E14" s="16">
        <f t="shared" si="0"/>
        <v>35.18</v>
      </c>
      <c r="F14" s="17">
        <f t="shared" si="1"/>
        <v>24</v>
      </c>
      <c r="G14" s="18" t="str">
        <f>IF(AND('Điểm tuần 6'!$B14&gt;=8,'Điểm tuần 6'!$C14&gt;=8,'Điểm tuần 6'!$D14&gt;=8),"Tốt",IF(AND('Điểm tuần 6'!$B14&gt;=7,'Điểm tuần 6'!$C14&gt;=7,'Điểm tuần 6'!$D14&gt;=7),"khá",IF(AND('Điểm tuần 6'!$B14&gt;=6,'Điểm tuần 6'!$C14&gt;=6,'Điểm tuần 6'!$D14&gt;=6),"Trung bình","Chưa đạt")))</f>
        <v>khá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3">
      <c r="A15" s="13" t="s">
        <v>21</v>
      </c>
      <c r="B15" s="14">
        <v>10</v>
      </c>
      <c r="C15" s="15">
        <v>8.3000000000000007</v>
      </c>
      <c r="D15" s="15">
        <v>9.8000000000000007</v>
      </c>
      <c r="E15" s="16">
        <f t="shared" si="0"/>
        <v>36.400000000000006</v>
      </c>
      <c r="F15" s="17">
        <f t="shared" si="1"/>
        <v>16</v>
      </c>
      <c r="G15" s="18" t="str">
        <f>IF(AND('Điểm tuần 6'!$B15&gt;=8,'Điểm tuần 6'!$C15&gt;=8,'Điểm tuần 6'!$D15&gt;=8),"Tốt",IF(AND('Điểm tuần 6'!$B15&gt;=7,'Điểm tuần 6'!$C15&gt;=7,'Điểm tuần 6'!$D15&gt;=7),"khá",IF(AND('Điểm tuần 6'!$B15&gt;=6,'Điểm tuần 6'!$C15&gt;=6,'Điểm tuần 6'!$D15&gt;=6),"Trung bình","Chưa đạt")))</f>
        <v>Tốt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3">
      <c r="A16" s="13" t="s">
        <v>22</v>
      </c>
      <c r="B16" s="14">
        <v>9.9</v>
      </c>
      <c r="C16" s="15">
        <v>7.6</v>
      </c>
      <c r="D16" s="15">
        <v>10</v>
      </c>
      <c r="E16" s="16">
        <f t="shared" si="0"/>
        <v>35.1</v>
      </c>
      <c r="F16" s="17">
        <f t="shared" si="1"/>
        <v>25</v>
      </c>
      <c r="G16" s="18" t="str">
        <f>IF(AND('Điểm tuần 6'!$B16&gt;=8,'Điểm tuần 6'!$C16&gt;=8,'Điểm tuần 6'!$D16&gt;=8),"Tốt",IF(AND('Điểm tuần 6'!$B16&gt;=7,'Điểm tuần 6'!$C16&gt;=7,'Điểm tuần 6'!$D16&gt;=7),"khá",IF(AND('Điểm tuần 6'!$B16&gt;=6,'Điểm tuần 6'!$C16&gt;=6,'Điểm tuần 6'!$D16&gt;=6),"Trung bình","Chưa đạt")))</f>
        <v>khá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3">
      <c r="A17" s="13" t="s">
        <v>23</v>
      </c>
      <c r="B17" s="14">
        <v>9.98</v>
      </c>
      <c r="C17" s="15">
        <v>8.1999999999999993</v>
      </c>
      <c r="D17" s="15">
        <v>9.6</v>
      </c>
      <c r="E17" s="16">
        <f t="shared" si="0"/>
        <v>35.980000000000004</v>
      </c>
      <c r="F17" s="17">
        <f t="shared" si="1"/>
        <v>19</v>
      </c>
      <c r="G17" s="18" t="str">
        <f>IF(AND('Điểm tuần 6'!$B17&gt;=8,'Điểm tuần 6'!$C17&gt;=8,'Điểm tuần 6'!$D17&gt;=8),"Tốt",IF(AND('Điểm tuần 6'!$B17&gt;=7,'Điểm tuần 6'!$C17&gt;=7,'Điểm tuần 6'!$D17&gt;=7),"khá",IF(AND('Điểm tuần 6'!$B17&gt;=6,'Điểm tuần 6'!$C17&gt;=6,'Điểm tuần 6'!$D17&gt;=6),"Trung bình","Chưa đạt")))</f>
        <v>Tốt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3">
      <c r="A18" s="13" t="s">
        <v>24</v>
      </c>
      <c r="B18" s="14">
        <v>9.94</v>
      </c>
      <c r="C18" s="15">
        <v>7.57</v>
      </c>
      <c r="D18" s="15">
        <v>9</v>
      </c>
      <c r="E18" s="16">
        <f t="shared" si="0"/>
        <v>34.08</v>
      </c>
      <c r="F18" s="17">
        <f t="shared" si="1"/>
        <v>33</v>
      </c>
      <c r="G18" s="18" t="str">
        <f>IF(AND('Điểm tuần 6'!$B18&gt;=8,'Điểm tuần 6'!$C18&gt;=8,'Điểm tuần 6'!$D18&gt;=8),"Tốt",IF(AND('Điểm tuần 6'!$B18&gt;=7,'Điểm tuần 6'!$C18&gt;=7,'Điểm tuần 6'!$D18&gt;=7),"khá",IF(AND('Điểm tuần 6'!$B18&gt;=6,'Điểm tuần 6'!$C18&gt;=6,'Điểm tuần 6'!$D18&gt;=6),"Trung bình","Chưa đạt")))</f>
        <v>khá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3">
      <c r="A19" s="13" t="s">
        <v>25</v>
      </c>
      <c r="B19" s="14">
        <v>10</v>
      </c>
      <c r="C19" s="15">
        <v>5.8</v>
      </c>
      <c r="D19" s="15">
        <v>9.6</v>
      </c>
      <c r="E19" s="16">
        <f t="shared" si="0"/>
        <v>31.2</v>
      </c>
      <c r="F19" s="17">
        <f t="shared" si="1"/>
        <v>46</v>
      </c>
      <c r="G19" s="18" t="str">
        <f>IF(AND('Điểm tuần 6'!$B19&gt;=8,'Điểm tuần 6'!$C19&gt;=8,'Điểm tuần 6'!$D19&gt;=8),"Tốt",IF(AND('Điểm tuần 6'!$B19&gt;=7,'Điểm tuần 6'!$C19&gt;=7,'Điểm tuần 6'!$D19&gt;=7),"khá",IF(AND('Điểm tuần 6'!$B19&gt;=6,'Điểm tuần 6'!$C19&gt;=6,'Điểm tuần 6'!$D19&gt;=6),"Trung bình","Chưa đạt")))</f>
        <v>Chưa đạt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3">
      <c r="A20" s="13" t="s">
        <v>26</v>
      </c>
      <c r="B20" s="14">
        <v>10</v>
      </c>
      <c r="C20" s="19">
        <v>7</v>
      </c>
      <c r="D20" s="15">
        <v>6.6</v>
      </c>
      <c r="E20" s="16">
        <f t="shared" si="0"/>
        <v>30.6</v>
      </c>
      <c r="F20" s="17">
        <f t="shared" si="1"/>
        <v>47</v>
      </c>
      <c r="G20" s="18" t="str">
        <f>IF(AND('Điểm tuần 6'!$B20&gt;=8,'Điểm tuần 6'!$C20&gt;=8,'Điểm tuần 6'!$D20&gt;=8),"Tốt",IF(AND('Điểm tuần 6'!$B20&gt;=7,'Điểm tuần 6'!$C20&gt;=7,'Điểm tuần 6'!$D20&gt;=7),"khá",IF(AND('Điểm tuần 6'!$B20&gt;=6,'Điểm tuần 6'!$C20&gt;=6,'Điểm tuần 6'!$D20&gt;=6),"Trung bình","Chưa đạt")))</f>
        <v>Trung bình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3">
      <c r="A21" s="13" t="s">
        <v>27</v>
      </c>
      <c r="B21" s="14">
        <v>9.9600000000000009</v>
      </c>
      <c r="C21" s="15">
        <v>9.3800000000000008</v>
      </c>
      <c r="D21" s="15">
        <v>9.8000000000000007</v>
      </c>
      <c r="E21" s="16">
        <f t="shared" si="0"/>
        <v>38.520000000000003</v>
      </c>
      <c r="F21" s="17">
        <f t="shared" si="1"/>
        <v>2</v>
      </c>
      <c r="G21" s="18" t="str">
        <f>IF(AND('Điểm tuần 6'!$B21&gt;=8,'Điểm tuần 6'!$C21&gt;=8,'Điểm tuần 6'!$D21&gt;=8),"Tốt",IF(AND('Điểm tuần 6'!$B21&gt;=7,'Điểm tuần 6'!$C21&gt;=7,'Điểm tuần 6'!$D21&gt;=7),"khá",IF(AND('Điểm tuần 6'!$B21&gt;=6,'Điểm tuần 6'!$C21&gt;=6,'Điểm tuần 6'!$D21&gt;=6),"Trung bình","Chưa đạt")))</f>
        <v>Tốt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3">
      <c r="A22" s="13" t="s">
        <v>28</v>
      </c>
      <c r="B22" s="14">
        <v>9.91</v>
      </c>
      <c r="C22" s="15">
        <v>9.33</v>
      </c>
      <c r="D22" s="15">
        <v>9.6</v>
      </c>
      <c r="E22" s="16">
        <f t="shared" si="0"/>
        <v>38.17</v>
      </c>
      <c r="F22" s="17">
        <f t="shared" si="1"/>
        <v>6</v>
      </c>
      <c r="G22" s="18" t="str">
        <f>IF(AND('Điểm tuần 6'!$B22&gt;=8,'Điểm tuần 6'!$C22&gt;=8,'Điểm tuần 6'!$D22&gt;=8),"Tốt",IF(AND('Điểm tuần 6'!$B22&gt;=7,'Điểm tuần 6'!$C22&gt;=7,'Điểm tuần 6'!$D22&gt;=7),"khá",IF(AND('Điểm tuần 6'!$B22&gt;=6,'Điểm tuần 6'!$C22&gt;=6,'Điểm tuần 6'!$D22&gt;=6),"Trung bình","Chưa đạt")))</f>
        <v>Tốt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3">
      <c r="A23" s="13" t="s">
        <v>29</v>
      </c>
      <c r="B23" s="14">
        <v>9.94</v>
      </c>
      <c r="C23" s="15">
        <v>7.68</v>
      </c>
      <c r="D23" s="15">
        <v>8.6</v>
      </c>
      <c r="E23" s="16">
        <f t="shared" si="0"/>
        <v>33.9</v>
      </c>
      <c r="F23" s="17">
        <f t="shared" si="1"/>
        <v>36</v>
      </c>
      <c r="G23" s="18" t="str">
        <f>IF(AND('Điểm tuần 6'!$B23&gt;=8,'Điểm tuần 6'!$C23&gt;=8,'Điểm tuần 6'!$D23&gt;=8),"Tốt",IF(AND('Điểm tuần 6'!$B23&gt;=7,'Điểm tuần 6'!$C23&gt;=7,'Điểm tuần 6'!$D23&gt;=7),"khá",IF(AND('Điểm tuần 6'!$B23&gt;=6,'Điểm tuần 6'!$C23&gt;=6,'Điểm tuần 6'!$D23&gt;=6),"Trung bình","Chưa đạt")))</f>
        <v>khá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3">
      <c r="A24" s="13" t="s">
        <v>30</v>
      </c>
      <c r="B24" s="14">
        <v>9.85</v>
      </c>
      <c r="C24" s="15">
        <v>7.9</v>
      </c>
      <c r="D24" s="15">
        <v>8.6</v>
      </c>
      <c r="E24" s="16">
        <f t="shared" si="0"/>
        <v>34.25</v>
      </c>
      <c r="F24" s="17">
        <f t="shared" si="1"/>
        <v>31</v>
      </c>
      <c r="G24" s="18" t="str">
        <f>IF(AND('Điểm tuần 6'!$B24&gt;=8,'Điểm tuần 6'!$C24&gt;=8,'Điểm tuần 6'!$D24&gt;=8),"Tốt",IF(AND('Điểm tuần 6'!$B24&gt;=7,'Điểm tuần 6'!$C24&gt;=7,'Điểm tuần 6'!$D24&gt;=7),"khá",IF(AND('Điểm tuần 6'!$B24&gt;=6,'Điểm tuần 6'!$C24&gt;=6,'Điểm tuần 6'!$D24&gt;=6),"Trung bình","Chưa đạt")))</f>
        <v>khá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3">
      <c r="A25" s="13" t="s">
        <v>31</v>
      </c>
      <c r="B25" s="14">
        <v>9.94</v>
      </c>
      <c r="C25" s="15">
        <v>7.2</v>
      </c>
      <c r="D25" s="15">
        <v>10</v>
      </c>
      <c r="E25" s="16">
        <f t="shared" si="0"/>
        <v>34.340000000000003</v>
      </c>
      <c r="F25" s="17">
        <f t="shared" si="1"/>
        <v>30</v>
      </c>
      <c r="G25" s="18" t="str">
        <f>IF(AND('Điểm tuần 6'!$B25&gt;=8,'Điểm tuần 6'!$C25&gt;=8,'Điểm tuần 6'!$D25&gt;=8),"Tốt",IF(AND('Điểm tuần 6'!$B25&gt;=7,'Điểm tuần 6'!$C25&gt;=7,'Điểm tuần 6'!$D25&gt;=7),"khá",IF(AND('Điểm tuần 6'!$B25&gt;=6,'Điểm tuần 6'!$C25&gt;=6,'Điểm tuần 6'!$D25&gt;=6),"Trung bình","Chưa đạt")))</f>
        <v>khá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3">
      <c r="A26" s="13" t="s">
        <v>32</v>
      </c>
      <c r="B26" s="14">
        <v>9.98</v>
      </c>
      <c r="C26" s="15">
        <v>6.63</v>
      </c>
      <c r="D26" s="15">
        <v>9.6</v>
      </c>
      <c r="E26" s="16">
        <f t="shared" si="0"/>
        <v>32.840000000000003</v>
      </c>
      <c r="F26" s="17">
        <f t="shared" si="1"/>
        <v>42</v>
      </c>
      <c r="G26" s="18" t="str">
        <f>IF(AND('Điểm tuần 6'!$B26&gt;=8,'Điểm tuần 6'!$C26&gt;=8,'Điểm tuần 6'!$D26&gt;=8),"Tốt",IF(AND('Điểm tuần 6'!$B26&gt;=7,'Điểm tuần 6'!$C26&gt;=7,'Điểm tuần 6'!$D26&gt;=7),"khá",IF(AND('Điểm tuần 6'!$B26&gt;=6,'Điểm tuần 6'!$C26&gt;=6,'Điểm tuần 6'!$D26&gt;=6),"Trung bình","Chưa đạt")))</f>
        <v>Trung bình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3">
      <c r="A27" s="13" t="s">
        <v>33</v>
      </c>
      <c r="B27" s="14">
        <v>9.57</v>
      </c>
      <c r="C27" s="15">
        <v>7.53</v>
      </c>
      <c r="D27" s="15">
        <v>8.4</v>
      </c>
      <c r="E27" s="16">
        <f t="shared" si="0"/>
        <v>33.03</v>
      </c>
      <c r="F27" s="17">
        <f t="shared" si="1"/>
        <v>40</v>
      </c>
      <c r="G27" s="18" t="str">
        <f>IF(AND('Điểm tuần 6'!$B27&gt;=8,'Điểm tuần 6'!$C27&gt;=8,'Điểm tuần 6'!$D27&gt;=8),"Tốt",IF(AND('Điểm tuần 6'!$B27&gt;=7,'Điểm tuần 6'!$C27&gt;=7,'Điểm tuần 6'!$D27&gt;=7),"khá",IF(AND('Điểm tuần 6'!$B27&gt;=6,'Điểm tuần 6'!$C27&gt;=6,'Điểm tuần 6'!$D27&gt;=6),"Trung bình","Chưa đạt")))</f>
        <v>khá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3">
      <c r="A28" s="13" t="s">
        <v>34</v>
      </c>
      <c r="B28" s="14">
        <v>10</v>
      </c>
      <c r="C28" s="15">
        <v>7.7</v>
      </c>
      <c r="D28" s="15">
        <v>9.6</v>
      </c>
      <c r="E28" s="16">
        <f t="shared" si="0"/>
        <v>35</v>
      </c>
      <c r="F28" s="17">
        <f t="shared" si="1"/>
        <v>26</v>
      </c>
      <c r="G28" s="18" t="str">
        <f>IF(AND('Điểm tuần 6'!$B28&gt;=8,'Điểm tuần 6'!$C28&gt;=8,'Điểm tuần 6'!$D28&gt;=8),"Tốt",IF(AND('Điểm tuần 6'!$B28&gt;=7,'Điểm tuần 6'!$C28&gt;=7,'Điểm tuần 6'!$D28&gt;=7),"khá",IF(AND('Điểm tuần 6'!$B28&gt;=6,'Điểm tuần 6'!$C28&gt;=6,'Điểm tuần 6'!$D28&gt;=6),"Trung bình","Chưa đạt")))</f>
        <v>khá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3">
      <c r="A29" s="20" t="s">
        <v>35</v>
      </c>
      <c r="B29" s="21">
        <v>9.9499999999999993</v>
      </c>
      <c r="C29" s="22">
        <v>8.5</v>
      </c>
      <c r="D29" s="22">
        <v>9</v>
      </c>
      <c r="E29" s="23">
        <f t="shared" si="0"/>
        <v>35.950000000000003</v>
      </c>
      <c r="F29" s="24">
        <f t="shared" si="1"/>
        <v>20</v>
      </c>
      <c r="G29" s="25" t="str">
        <f>IF(AND('Điểm tuần 6'!$B29&gt;=8,'Điểm tuần 6'!$C29&gt;=8,'Điểm tuần 6'!$D29&gt;=8),"Tốt",IF(AND('Điểm tuần 6'!$B29&gt;=7,'Điểm tuần 6'!$C29&gt;=7,'Điểm tuần 6'!$D29&gt;=7),"khá",IF(AND('Điểm tuần 6'!$B29&gt;=6,'Điểm tuần 6'!$C29&gt;=6,'Điểm tuần 6'!$D29&gt;=6),"Trung bình","Chưa đạt")))</f>
        <v>Tốt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3">
      <c r="A30" s="26" t="s">
        <v>36</v>
      </c>
      <c r="B30" s="27">
        <v>9.98</v>
      </c>
      <c r="C30" s="28">
        <v>8.89</v>
      </c>
      <c r="D30" s="28">
        <v>9.6</v>
      </c>
      <c r="E30" s="29">
        <f t="shared" si="0"/>
        <v>37.36</v>
      </c>
      <c r="F30" s="30">
        <f t="shared" si="1"/>
        <v>12</v>
      </c>
      <c r="G30" s="31" t="str">
        <f>IF(AND('Điểm tuần 6'!$B30&gt;=8,'Điểm tuần 6'!$C30&gt;=8,'Điểm tuần 6'!$D30&gt;=8),"Tốt",IF(AND('Điểm tuần 6'!$B30&gt;=7,'Điểm tuần 6'!$C30&gt;=7,'Điểm tuần 6'!$D30&gt;=7),"khá",IF(AND('Điểm tuần 6'!$B30&gt;=6,'Điểm tuần 6'!$C30&gt;=6,'Điểm tuần 6'!$D30&gt;=6),"Trung bình","Chưa đạt")))</f>
        <v>Tốt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3">
      <c r="A31" s="13" t="s">
        <v>37</v>
      </c>
      <c r="B31" s="14">
        <v>9.9</v>
      </c>
      <c r="C31" s="15">
        <v>7.79</v>
      </c>
      <c r="D31" s="15">
        <v>9.4</v>
      </c>
      <c r="E31" s="16">
        <f t="shared" si="0"/>
        <v>34.880000000000003</v>
      </c>
      <c r="F31" s="17">
        <f t="shared" si="1"/>
        <v>28</v>
      </c>
      <c r="G31" s="18" t="str">
        <f>IF(AND('Điểm tuần 6'!$B31&gt;=8,'Điểm tuần 6'!$C31&gt;=8,'Điểm tuần 6'!$D31&gt;=8),"Tốt",IF(AND('Điểm tuần 6'!$B31&gt;=7,'Điểm tuần 6'!$C31&gt;=7,'Điểm tuần 6'!$D31&gt;=7),"khá",IF(AND('Điểm tuần 6'!$B31&gt;=6,'Điểm tuần 6'!$C31&gt;=6,'Điểm tuần 6'!$D31&gt;=6),"Trung bình","Chưa đạt")))</f>
        <v>khá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3">
      <c r="A32" s="13" t="s">
        <v>38</v>
      </c>
      <c r="B32" s="14">
        <v>9.9</v>
      </c>
      <c r="C32" s="15">
        <v>8.3000000000000007</v>
      </c>
      <c r="D32" s="15">
        <v>9.8000000000000007</v>
      </c>
      <c r="E32" s="16">
        <f t="shared" si="0"/>
        <v>36.300000000000004</v>
      </c>
      <c r="F32" s="17">
        <f t="shared" si="1"/>
        <v>18</v>
      </c>
      <c r="G32" s="18" t="str">
        <f>IF(AND('Điểm tuần 6'!$B32&gt;=8,'Điểm tuần 6'!$C32&gt;=8,'Điểm tuần 6'!$D32&gt;=8),"Tốt",IF(AND('Điểm tuần 6'!$B32&gt;=7,'Điểm tuần 6'!$C32&gt;=7,'Điểm tuần 6'!$D32&gt;=7),"khá",IF(AND('Điểm tuần 6'!$B32&gt;=6,'Điểm tuần 6'!$C32&gt;=6,'Điểm tuần 6'!$D32&gt;=6),"Trung bình","Chưa đạt")))</f>
        <v>Tốt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3">
      <c r="A33" s="13" t="s">
        <v>39</v>
      </c>
      <c r="B33" s="14">
        <v>10</v>
      </c>
      <c r="C33" s="15">
        <v>9.1999999999999993</v>
      </c>
      <c r="D33" s="15">
        <v>9.6</v>
      </c>
      <c r="E33" s="16">
        <f t="shared" si="0"/>
        <v>38</v>
      </c>
      <c r="F33" s="17">
        <f t="shared" si="1"/>
        <v>7</v>
      </c>
      <c r="G33" s="18" t="str">
        <f>IF(AND('Điểm tuần 6'!$B33&gt;=8,'Điểm tuần 6'!$C33&gt;=8,'Điểm tuần 6'!$D33&gt;=8),"Tốt",IF(AND('Điểm tuần 6'!$B33&gt;=7,'Điểm tuần 6'!$C33&gt;=7,'Điểm tuần 6'!$D33&gt;=7),"khá",IF(AND('Điểm tuần 6'!$B33&gt;=6,'Điểm tuần 6'!$C33&gt;=6,'Điểm tuần 6'!$D33&gt;=6),"Trung bình","Chưa đạt")))</f>
        <v>Tốt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3">
      <c r="A34" s="13" t="s">
        <v>40</v>
      </c>
      <c r="B34" s="14">
        <v>9.98</v>
      </c>
      <c r="C34" s="15">
        <v>9.3000000000000007</v>
      </c>
      <c r="D34" s="15">
        <v>9.8000000000000007</v>
      </c>
      <c r="E34" s="16">
        <f t="shared" si="0"/>
        <v>38.380000000000003</v>
      </c>
      <c r="F34" s="17">
        <f t="shared" si="1"/>
        <v>5</v>
      </c>
      <c r="G34" s="18" t="str">
        <f>IF(AND('Điểm tuần 6'!$B34&gt;=8,'Điểm tuần 6'!$C34&gt;=8,'Điểm tuần 6'!$D34&gt;=8),"Tốt",IF(AND('Điểm tuần 6'!$B34&gt;=7,'Điểm tuần 6'!$C34&gt;=7,'Điểm tuần 6'!$D34&gt;=7),"khá",IF(AND('Điểm tuần 6'!$B34&gt;=6,'Điểm tuần 6'!$C34&gt;=6,'Điểm tuần 6'!$D34&gt;=6),"Trung bình","Chưa đạt")))</f>
        <v>Tốt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3">
      <c r="A35" s="13" t="s">
        <v>41</v>
      </c>
      <c r="B35" s="14">
        <v>10</v>
      </c>
      <c r="C35" s="15">
        <v>7.97</v>
      </c>
      <c r="D35" s="15">
        <v>9</v>
      </c>
      <c r="E35" s="16">
        <f t="shared" si="0"/>
        <v>34.94</v>
      </c>
      <c r="F35" s="17">
        <f t="shared" si="1"/>
        <v>27</v>
      </c>
      <c r="G35" s="18" t="str">
        <f>IF(AND('Điểm tuần 6'!$B35&gt;=8,'Điểm tuần 6'!$C35&gt;=8,'Điểm tuần 6'!$D35&gt;=8),"Tốt",IF(AND('Điểm tuần 6'!$B35&gt;=7,'Điểm tuần 6'!$C35&gt;=7,'Điểm tuần 6'!$D35&gt;=7),"khá",IF(AND('Điểm tuần 6'!$B35&gt;=6,'Điểm tuần 6'!$C35&gt;=6,'Điểm tuần 6'!$D35&gt;=6),"Trung bình","Chưa đạt")))</f>
        <v>khá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3">
      <c r="A36" s="13" t="s">
        <v>42</v>
      </c>
      <c r="B36" s="14">
        <v>9.9700000000000006</v>
      </c>
      <c r="C36" s="19">
        <v>8</v>
      </c>
      <c r="D36" s="15">
        <v>9.6</v>
      </c>
      <c r="E36" s="16">
        <f t="shared" si="0"/>
        <v>35.57</v>
      </c>
      <c r="F36" s="17">
        <f t="shared" si="1"/>
        <v>23</v>
      </c>
      <c r="G36" s="18" t="str">
        <f>IF(AND('Điểm tuần 6'!$B36&gt;=8,'Điểm tuần 6'!$C36&gt;=8,'Điểm tuần 6'!$D36&gt;=8),"Tốt",IF(AND('Điểm tuần 6'!$B36&gt;=7,'Điểm tuần 6'!$C36&gt;=7,'Điểm tuần 6'!$D36&gt;=7),"khá",IF(AND('Điểm tuần 6'!$B36&gt;=6,'Điểm tuần 6'!$C36&gt;=6,'Điểm tuần 6'!$D36&gt;=6),"Trung bình","Chưa đạt")))</f>
        <v>Tốt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3">
      <c r="A37" s="13" t="s">
        <v>43</v>
      </c>
      <c r="B37" s="14">
        <v>10</v>
      </c>
      <c r="C37" s="15">
        <v>9.3000000000000007</v>
      </c>
      <c r="D37" s="15">
        <v>9.8000000000000007</v>
      </c>
      <c r="E37" s="16">
        <f t="shared" si="0"/>
        <v>38.400000000000006</v>
      </c>
      <c r="F37" s="17">
        <f t="shared" si="1"/>
        <v>3</v>
      </c>
      <c r="G37" s="18" t="str">
        <f>IF(AND('Điểm tuần 6'!$B37&gt;=8,'Điểm tuần 6'!$C37&gt;=8,'Điểm tuần 6'!$D37&gt;=8),"Tốt",IF(AND('Điểm tuần 6'!$B37&gt;=7,'Điểm tuần 6'!$C37&gt;=7,'Điểm tuần 6'!$D37&gt;=7),"khá",IF(AND('Điểm tuần 6'!$B37&gt;=6,'Điểm tuần 6'!$C37&gt;=6,'Điểm tuần 6'!$D37&gt;=6),"Trung bình","Chưa đạt")))</f>
        <v>Tốt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3">
      <c r="A38" s="13" t="s">
        <v>44</v>
      </c>
      <c r="B38" s="14">
        <v>8</v>
      </c>
      <c r="C38" s="19">
        <v>8</v>
      </c>
      <c r="D38" s="15">
        <v>8.4</v>
      </c>
      <c r="E38" s="16">
        <f t="shared" si="0"/>
        <v>32.4</v>
      </c>
      <c r="F38" s="17">
        <f t="shared" si="1"/>
        <v>44</v>
      </c>
      <c r="G38" s="18" t="str">
        <f>IF(AND('Điểm tuần 6'!$B38&gt;=8,'Điểm tuần 6'!$C38&gt;=8,'Điểm tuần 6'!$D38&gt;=8),"Tốt",IF(AND('Điểm tuần 6'!$B38&gt;=7,'Điểm tuần 6'!$C38&gt;=7,'Điểm tuần 6'!$D38&gt;=7),"khá",IF(AND('Điểm tuần 6'!$B38&gt;=6,'Điểm tuần 6'!$C38&gt;=6,'Điểm tuần 6'!$D38&gt;=6),"Trung bình","Chưa đạt")))</f>
        <v>Tốt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3">
      <c r="A39" s="13" t="s">
        <v>45</v>
      </c>
      <c r="B39" s="14">
        <v>9.9</v>
      </c>
      <c r="C39" s="19">
        <v>7</v>
      </c>
      <c r="D39" s="15">
        <v>10</v>
      </c>
      <c r="E39" s="16">
        <f t="shared" si="0"/>
        <v>33.9</v>
      </c>
      <c r="F39" s="17">
        <f t="shared" si="1"/>
        <v>36</v>
      </c>
      <c r="G39" s="18" t="str">
        <f>IF(AND('Điểm tuần 6'!$B39&gt;=8,'Điểm tuần 6'!$C39&gt;=8,'Điểm tuần 6'!$D39&gt;=8),"Tốt",IF(AND('Điểm tuần 6'!$B39&gt;=7,'Điểm tuần 6'!$C39&gt;=7,'Điểm tuần 6'!$D39&gt;=7),"khá",IF(AND('Điểm tuần 6'!$B39&gt;=6,'Điểm tuần 6'!$C39&gt;=6,'Điểm tuần 6'!$D39&gt;=6),"Trung bình","Chưa đạt")))</f>
        <v>khá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3">
      <c r="A40" s="13" t="s">
        <v>46</v>
      </c>
      <c r="B40" s="14">
        <v>9.5</v>
      </c>
      <c r="C40" s="15">
        <v>7.8</v>
      </c>
      <c r="D40" s="15">
        <v>9.6</v>
      </c>
      <c r="E40" s="16">
        <f t="shared" si="0"/>
        <v>34.699999999999996</v>
      </c>
      <c r="F40" s="17">
        <f t="shared" si="1"/>
        <v>29</v>
      </c>
      <c r="G40" s="18" t="str">
        <f>IF(AND('Điểm tuần 6'!$B40&gt;=8,'Điểm tuần 6'!$C40&gt;=8,'Điểm tuần 6'!$D40&gt;=8),"Tốt",IF(AND('Điểm tuần 6'!$B40&gt;=7,'Điểm tuần 6'!$C40&gt;=7,'Điểm tuần 6'!$D40&gt;=7),"khá",IF(AND('Điểm tuần 6'!$B40&gt;=6,'Điểm tuần 6'!$C40&gt;=6,'Điểm tuần 6'!$D40&gt;=6),"Trung bình","Chưa đạt")))</f>
        <v>khá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3">
      <c r="A41" s="13" t="s">
        <v>47</v>
      </c>
      <c r="B41" s="14">
        <v>10</v>
      </c>
      <c r="C41" s="19">
        <v>10</v>
      </c>
      <c r="D41" s="15">
        <v>9.8000000000000007</v>
      </c>
      <c r="E41" s="16">
        <f t="shared" si="0"/>
        <v>39.799999999999997</v>
      </c>
      <c r="F41" s="17">
        <f t="shared" si="1"/>
        <v>1</v>
      </c>
      <c r="G41" s="18" t="str">
        <f>IF(AND('Điểm tuần 6'!$B41&gt;=8,'Điểm tuần 6'!$C41&gt;=8,'Điểm tuần 6'!$D41&gt;=8),"Tốt",IF(AND('Điểm tuần 6'!$B41&gt;=7,'Điểm tuần 6'!$C41&gt;=7,'Điểm tuần 6'!$D41&gt;=7),"khá",IF(AND('Điểm tuần 6'!$B41&gt;=6,'Điểm tuần 6'!$C41&gt;=6,'Điểm tuần 6'!$D41&gt;=6),"Trung bình","Chưa đạt")))</f>
        <v>Tốt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3">
      <c r="A42" s="13" t="s">
        <v>48</v>
      </c>
      <c r="B42" s="14">
        <v>10</v>
      </c>
      <c r="C42" s="15">
        <v>6.64</v>
      </c>
      <c r="D42" s="15">
        <v>10</v>
      </c>
      <c r="E42" s="16">
        <f t="shared" si="0"/>
        <v>33.28</v>
      </c>
      <c r="F42" s="17">
        <f t="shared" si="1"/>
        <v>38</v>
      </c>
      <c r="G42" s="18" t="str">
        <f>IF(AND('Điểm tuần 6'!$B42&gt;=8,'Điểm tuần 6'!$C42&gt;=8,'Điểm tuần 6'!$D42&gt;=8),"Tốt",IF(AND('Điểm tuần 6'!$B42&gt;=7,'Điểm tuần 6'!$C42&gt;=7,'Điểm tuần 6'!$D42&gt;=7),"khá",IF(AND('Điểm tuần 6'!$B42&gt;=6,'Điểm tuần 6'!$C42&gt;=6,'Điểm tuần 6'!$D42&gt;=6),"Trung bình","Chưa đạt")))</f>
        <v>Trung bình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3">
      <c r="A43" s="13" t="s">
        <v>49</v>
      </c>
      <c r="B43" s="14">
        <v>9.9</v>
      </c>
      <c r="C43" s="19">
        <v>8</v>
      </c>
      <c r="D43" s="15">
        <v>9.8000000000000007</v>
      </c>
      <c r="E43" s="16">
        <f t="shared" si="0"/>
        <v>35.700000000000003</v>
      </c>
      <c r="F43" s="17">
        <f t="shared" si="1"/>
        <v>22</v>
      </c>
      <c r="G43" s="18" t="str">
        <f>IF(AND('Điểm tuần 6'!$B43&gt;=8,'Điểm tuần 6'!$C43&gt;=8,'Điểm tuần 6'!$D43&gt;=8),"Tốt",IF(AND('Điểm tuần 6'!$B43&gt;=7,'Điểm tuần 6'!$C43&gt;=7,'Điểm tuần 6'!$D43&gt;=7),"khá",IF(AND('Điểm tuần 6'!$B43&gt;=6,'Điểm tuần 6'!$C43&gt;=6,'Điểm tuần 6'!$D43&gt;=6),"Trung bình","Chưa đạt")))</f>
        <v>Tốt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3">
      <c r="A44" s="13" t="s">
        <v>50</v>
      </c>
      <c r="B44" s="14">
        <v>10</v>
      </c>
      <c r="C44" s="15">
        <v>8.8000000000000007</v>
      </c>
      <c r="D44" s="15">
        <v>9.8000000000000007</v>
      </c>
      <c r="E44" s="16">
        <f t="shared" si="0"/>
        <v>37.400000000000006</v>
      </c>
      <c r="F44" s="17">
        <f t="shared" si="1"/>
        <v>11</v>
      </c>
      <c r="G44" s="18" t="str">
        <f>IF(AND('Điểm tuần 6'!$B44&gt;=8,'Điểm tuần 6'!$C44&gt;=8,'Điểm tuần 6'!$D44&gt;=8),"Tốt",IF(AND('Điểm tuần 6'!$B44&gt;=7,'Điểm tuần 6'!$C44&gt;=7,'Điểm tuần 6'!$D44&gt;=7),"khá",IF(AND('Điểm tuần 6'!$B44&gt;=6,'Điểm tuần 6'!$C44&gt;=6,'Điểm tuần 6'!$D44&gt;=6),"Trung bình","Chưa đạt")))</f>
        <v>Tốt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3">
      <c r="A45" s="13" t="s">
        <v>51</v>
      </c>
      <c r="B45" s="14">
        <v>9.9600000000000009</v>
      </c>
      <c r="C45" s="15">
        <v>9.6999999999999993</v>
      </c>
      <c r="D45" s="15">
        <v>8.6</v>
      </c>
      <c r="E45" s="16">
        <f t="shared" si="0"/>
        <v>37.959999999999994</v>
      </c>
      <c r="F45" s="17">
        <f t="shared" si="1"/>
        <v>10</v>
      </c>
      <c r="G45" s="18" t="str">
        <f>IF(AND('Điểm tuần 6'!$B45&gt;=8,'Điểm tuần 6'!$C45&gt;=8,'Điểm tuần 6'!$D45&gt;=8),"Tốt",IF(AND('Điểm tuần 6'!$B45&gt;=7,'Điểm tuần 6'!$C45&gt;=7,'Điểm tuần 6'!$D45&gt;=7),"khá",IF(AND('Điểm tuần 6'!$B45&gt;=6,'Điểm tuần 6'!$C45&gt;=6,'Điểm tuần 6'!$D45&gt;=6),"Trung bình","Chưa đạt")))</f>
        <v>Tốt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3">
      <c r="A46" s="13" t="s">
        <v>52</v>
      </c>
      <c r="B46" s="14">
        <v>10</v>
      </c>
      <c r="C46" s="15">
        <v>7.54</v>
      </c>
      <c r="D46" s="15">
        <v>9</v>
      </c>
      <c r="E46" s="16">
        <f t="shared" si="0"/>
        <v>34.08</v>
      </c>
      <c r="F46" s="17">
        <f t="shared" si="1"/>
        <v>33</v>
      </c>
      <c r="G46" s="18" t="str">
        <f>IF(AND('Điểm tuần 6'!$B46&gt;=8,'Điểm tuần 6'!$C46&gt;=8,'Điểm tuần 6'!$D46&gt;=8),"Tốt",IF(AND('Điểm tuần 6'!$B46&gt;=7,'Điểm tuần 6'!$C46&gt;=7,'Điểm tuần 6'!$D46&gt;=7),"khá",IF(AND('Điểm tuần 6'!$B46&gt;=6,'Điểm tuần 6'!$C46&gt;=6,'Điểm tuần 6'!$D46&gt;=6),"Trung bình","Chưa đạt")))</f>
        <v>khá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3">
      <c r="A47" s="13" t="s">
        <v>53</v>
      </c>
      <c r="B47" s="14">
        <v>10</v>
      </c>
      <c r="C47" s="15">
        <v>9.4</v>
      </c>
      <c r="D47" s="15">
        <v>9.6</v>
      </c>
      <c r="E47" s="16">
        <f t="shared" si="0"/>
        <v>38.4</v>
      </c>
      <c r="F47" s="17">
        <f t="shared" si="1"/>
        <v>4</v>
      </c>
      <c r="G47" s="18" t="str">
        <f>IF(AND('Điểm tuần 6'!$B47&gt;=8,'Điểm tuần 6'!$C47&gt;=8,'Điểm tuần 6'!$D47&gt;=8),"Tốt",IF(AND('Điểm tuần 6'!$B47&gt;=7,'Điểm tuần 6'!$C47&gt;=7,'Điểm tuần 6'!$D47&gt;=7),"khá",IF(AND('Điểm tuần 6'!$B47&gt;=6,'Điểm tuần 6'!$C47&gt;=6,'Điểm tuần 6'!$D47&gt;=6),"Trung bình","Chưa đạt")))</f>
        <v>Tốt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3">
      <c r="A48" s="13" t="s">
        <v>54</v>
      </c>
      <c r="B48" s="14">
        <v>10</v>
      </c>
      <c r="C48" s="15">
        <v>7.7</v>
      </c>
      <c r="D48" s="15">
        <v>7.8</v>
      </c>
      <c r="E48" s="16">
        <f t="shared" si="0"/>
        <v>33.200000000000003</v>
      </c>
      <c r="F48" s="17">
        <f t="shared" si="1"/>
        <v>39</v>
      </c>
      <c r="G48" s="18" t="str">
        <f>IF(AND('Điểm tuần 6'!$B48&gt;=8,'Điểm tuần 6'!$C48&gt;=8,'Điểm tuần 6'!$D48&gt;=8),"Tốt",IF(AND('Điểm tuần 6'!$B48&gt;=7,'Điểm tuần 6'!$C48&gt;=7,'Điểm tuần 6'!$D48&gt;=7),"khá",IF(AND('Điểm tuần 6'!$B48&gt;=6,'Điểm tuần 6'!$C48&gt;=6,'Điểm tuần 6'!$D48&gt;=6),"Trung bình","Chưa đạt")))</f>
        <v>khá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3">
      <c r="A49" s="13" t="s">
        <v>55</v>
      </c>
      <c r="B49" s="14">
        <v>9.9700000000000006</v>
      </c>
      <c r="C49" s="15">
        <v>9.1999999999999993</v>
      </c>
      <c r="D49" s="15">
        <v>9.6</v>
      </c>
      <c r="E49" s="16">
        <f t="shared" si="0"/>
        <v>37.97</v>
      </c>
      <c r="F49" s="17">
        <f t="shared" si="1"/>
        <v>9</v>
      </c>
      <c r="G49" s="18" t="str">
        <f>IF(AND('Điểm tuần 6'!$B49&gt;=8,'Điểm tuần 6'!$C49&gt;=8,'Điểm tuần 6'!$D49&gt;=8),"Tốt",IF(AND('Điểm tuần 6'!$B49&gt;=7,'Điểm tuần 6'!$C49&gt;=7,'Điểm tuần 6'!$D49&gt;=7),"khá",IF(AND('Điểm tuần 6'!$B49&gt;=6,'Điểm tuần 6'!$C49&gt;=6,'Điểm tuần 6'!$D49&gt;=6),"Trung bình","Chưa đạt")))</f>
        <v>Tốt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3">
      <c r="A50" s="13" t="s">
        <v>56</v>
      </c>
      <c r="B50" s="14">
        <v>9.89</v>
      </c>
      <c r="C50" s="15">
        <v>7.4</v>
      </c>
      <c r="D50" s="15">
        <v>9.4</v>
      </c>
      <c r="E50" s="16">
        <f t="shared" si="0"/>
        <v>34.089999999999996</v>
      </c>
      <c r="F50" s="17">
        <f t="shared" si="1"/>
        <v>32</v>
      </c>
      <c r="G50" s="18" t="str">
        <f>IF(AND('Điểm tuần 6'!$B50&gt;=8,'Điểm tuần 6'!$C50&gt;=8,'Điểm tuần 6'!$D50&gt;=8),"Tốt",IF(AND('Điểm tuần 6'!$B50&gt;=7,'Điểm tuần 6'!$C50&gt;=7,'Điểm tuần 6'!$D50&gt;=7),"khá",IF(AND('Điểm tuần 6'!$B50&gt;=6,'Điểm tuần 6'!$C50&gt;=6,'Điểm tuần 6'!$D50&gt;=6),"Trung bình","Chưa đạt")))</f>
        <v>khá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3">
      <c r="A51" s="13" t="s">
        <v>57</v>
      </c>
      <c r="B51" s="14">
        <v>9.9499999999999993</v>
      </c>
      <c r="C51" s="15">
        <v>8.1999999999999993</v>
      </c>
      <c r="D51" s="15">
        <v>9.6</v>
      </c>
      <c r="E51" s="16">
        <f t="shared" si="0"/>
        <v>35.950000000000003</v>
      </c>
      <c r="F51" s="17">
        <f t="shared" si="1"/>
        <v>20</v>
      </c>
      <c r="G51" s="18" t="str">
        <f>IF(AND('Điểm tuần 6'!$B51&gt;=8,'Điểm tuần 6'!$C51&gt;=8,'Điểm tuần 6'!$D51&gt;=8),"Tốt",IF(AND('Điểm tuần 6'!$B51&gt;=7,'Điểm tuần 6'!$C51&gt;=7,'Điểm tuần 6'!$D51&gt;=7),"khá",IF(AND('Điểm tuần 6'!$B51&gt;=6,'Điểm tuần 6'!$C51&gt;=6,'Điểm tuần 6'!$D51&gt;=6),"Trung bình","Chưa đạt")))</f>
        <v>Tốt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3">
      <c r="A52" s="13" t="s">
        <v>58</v>
      </c>
      <c r="B52" s="14">
        <v>9.9</v>
      </c>
      <c r="C52" s="15">
        <v>6.5</v>
      </c>
      <c r="D52" s="15">
        <v>9.8000000000000007</v>
      </c>
      <c r="E52" s="16">
        <f>SUM(B52:D52,C52)</f>
        <v>32.700000000000003</v>
      </c>
      <c r="F52" s="17">
        <f t="shared" si="1"/>
        <v>43</v>
      </c>
      <c r="G52" s="18" t="str">
        <f>IF(AND('Điểm tuần 6'!$B52&gt;=8,'Điểm tuần 6'!$C52&gt;=8,'Điểm tuần 6'!$D52&gt;=8),"Tốt",IF(AND('Điểm tuần 6'!$B52&gt;=7,'Điểm tuần 6'!$C52&gt;=7,'Điểm tuần 6'!$D52&gt;=7),"khá",IF(AND('Điểm tuần 6'!$B52&gt;=6,'Điểm tuần 6'!$C52&gt;=6,'Điểm tuần 6'!$D52&gt;=6),"Trung bình","Chưa đạt")))</f>
        <v>Trung bình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3">
      <c r="A53" s="6" t="s">
        <v>61</v>
      </c>
      <c r="B53" s="1"/>
      <c r="C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3">
      <c r="A54" s="6" t="s">
        <v>62</v>
      </c>
      <c r="B54" s="4"/>
      <c r="C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3">
      <c r="A55" s="6" t="s">
        <v>60</v>
      </c>
      <c r="B55" s="4"/>
      <c r="C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3">
      <c r="A56" s="6" t="s">
        <v>59</v>
      </c>
      <c r="B56" s="4"/>
      <c r="C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3">
      <c r="A57" s="1"/>
      <c r="B57" s="1"/>
      <c r="C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3">
      <c r="A58" s="1"/>
      <c r="B58" s="1"/>
      <c r="C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3">
      <c r="A59" s="1"/>
      <c r="B59" s="1"/>
      <c r="C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3">
      <c r="A60" s="1"/>
      <c r="B60" s="1"/>
      <c r="C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3">
      <c r="A61" s="1"/>
      <c r="B61" s="1"/>
      <c r="C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3">
      <c r="A62" s="1"/>
      <c r="B62" s="1"/>
      <c r="C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3">
      <c r="A63" s="1"/>
      <c r="B63" s="1"/>
      <c r="C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3">
      <c r="A64" s="1"/>
      <c r="B64" s="1"/>
      <c r="C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3">
      <c r="A65" s="1"/>
      <c r="B65" s="1"/>
      <c r="C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3">
      <c r="A66" s="1"/>
      <c r="B66" s="1"/>
      <c r="C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3">
      <c r="A67" s="1"/>
      <c r="B67" s="1"/>
      <c r="C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3">
      <c r="A68" s="1"/>
      <c r="B68" s="1"/>
      <c r="C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3">
      <c r="A69" s="1"/>
      <c r="B69" s="1"/>
      <c r="C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3">
      <c r="A70" s="1"/>
      <c r="B70" s="1"/>
      <c r="C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3">
      <c r="A71" s="1"/>
      <c r="B71" s="1"/>
      <c r="C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3">
      <c r="A72" s="1"/>
      <c r="B72" s="1"/>
      <c r="C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3">
      <c r="A73" s="1"/>
      <c r="B73" s="1"/>
      <c r="C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3">
      <c r="A74" s="1"/>
      <c r="B74" s="1"/>
      <c r="C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3">
      <c r="A75" s="1"/>
      <c r="B75" s="1"/>
      <c r="C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3">
      <c r="A76" s="1"/>
      <c r="B76" s="1"/>
      <c r="C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3">
      <c r="A77" s="1"/>
      <c r="B77" s="1"/>
      <c r="C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3">
      <c r="A78" s="1"/>
      <c r="B78" s="1"/>
      <c r="C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3">
      <c r="A79" s="1"/>
      <c r="B79" s="1"/>
      <c r="C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3">
      <c r="A80" s="1"/>
      <c r="B80" s="1"/>
      <c r="C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3">
      <c r="A81" s="1"/>
      <c r="B81" s="1"/>
      <c r="C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3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3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3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3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3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3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3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3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3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3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3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3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3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3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3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3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3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3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3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3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3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3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3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3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3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3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3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3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3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3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3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3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3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3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3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3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3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3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3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3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3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3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3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3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3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3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3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3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3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3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3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3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3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3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3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3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3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3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3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3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3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3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3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3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3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3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3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3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3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3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3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3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3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3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3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3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3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3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3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3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3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3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3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3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3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3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3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3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3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3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3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3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3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3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3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3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3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3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3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3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3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3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3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3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3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3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3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3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3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3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3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3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3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3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3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3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3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3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3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3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3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3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3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3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3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3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3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3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3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3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3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3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3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3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3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3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3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3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3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3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3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3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3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3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3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3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3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3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3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3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3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3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3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3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3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3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3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3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3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3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3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3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3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3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3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3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3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3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3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3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3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3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3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3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3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3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3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3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3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3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3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3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3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3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3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3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3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3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3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3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3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3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3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3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3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3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3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3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3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3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3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3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3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3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3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3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3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3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3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3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3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3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3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3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3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3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3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3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3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3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3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3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3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3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3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3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3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3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3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3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3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3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3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3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3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3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3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3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3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3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3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3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3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3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3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3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3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3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3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3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3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3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3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3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3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3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3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3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3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3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3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3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3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3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3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3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3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3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3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3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3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3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3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3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3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3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3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3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3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3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3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3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3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3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3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3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3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3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3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3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3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3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3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3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3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3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3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3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3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3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3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3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3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3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3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3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3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3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3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3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3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3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3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3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3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3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3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3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3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3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3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3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3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3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3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3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3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3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3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3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3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3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3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3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3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3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3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3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3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3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3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3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3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3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3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3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3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3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3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3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3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3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3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3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3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3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3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3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3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3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3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3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3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3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3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3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3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3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3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3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3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3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3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3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3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3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3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3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3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3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3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3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3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3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3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3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3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3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3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3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3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3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3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3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3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3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3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3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3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3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3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3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3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3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3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3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3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3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3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3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3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3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3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3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3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3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3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3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3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3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3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3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3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3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3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3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3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3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3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3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3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3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3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3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3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3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3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3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3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3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3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3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3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3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3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3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3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3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3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3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3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3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3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3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3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3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3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3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3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3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3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3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3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3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3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3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3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3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3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3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3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3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3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3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3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3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3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3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3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3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3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3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3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3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3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3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3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3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3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3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3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3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3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3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3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3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3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3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3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3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3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3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3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3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3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3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3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3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3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3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3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3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3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3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3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3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3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3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3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3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3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3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3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3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3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3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3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3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3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3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3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3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3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3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3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3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3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3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3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3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3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3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3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3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3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3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3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3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3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3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3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3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3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3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3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3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3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3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3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3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3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3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3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3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3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3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3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3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3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3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3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3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3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3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3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3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3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3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3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3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3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3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3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3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3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3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3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3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3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3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3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3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3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3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3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3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3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3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3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3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3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3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3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3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3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3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3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3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3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3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3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3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3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3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3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3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3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3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3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3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3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3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3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3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3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3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3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3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3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3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3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3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3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3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3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3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3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3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3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3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3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3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3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3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3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3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3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3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3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3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3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3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3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3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3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3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3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3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3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3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3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3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3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3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3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3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3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3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3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3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3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3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3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3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3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3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3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3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3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3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3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3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3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3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3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3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3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3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3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3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3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3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3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3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3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3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3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3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3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3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3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3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3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3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3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3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3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3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3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3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3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3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3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3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3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3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3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3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3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3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3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3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3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3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3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3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3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3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3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3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3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3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3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3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3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3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3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3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3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3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3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3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3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3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3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3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3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3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3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3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3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3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3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3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3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3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3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3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3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3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3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3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3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3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3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3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3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3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3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3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3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3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3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3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3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3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3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3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3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3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3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3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3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3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3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3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3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3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3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3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3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3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3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3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3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3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3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3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3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3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3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3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3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3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3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3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3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3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3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3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3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3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3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3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3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3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3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3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3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3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3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3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3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3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3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3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3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3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3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3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3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3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3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3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3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3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3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3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3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3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3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3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3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3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3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3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3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3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3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3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3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3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3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3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3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3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3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3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3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3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3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3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3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3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3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3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3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3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3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3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3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3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3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3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3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3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3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3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3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3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3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3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3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3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3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3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3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3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3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3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3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3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3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3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3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3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3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3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3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3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3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3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3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3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3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3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3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3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3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3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3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3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3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3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3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3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3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3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A1:C1"/>
    <mergeCell ref="A2:C2"/>
    <mergeCell ref="A3:G3"/>
    <mergeCell ref="A4:G4"/>
  </mergeCells>
  <conditionalFormatting sqref="F6:F52">
    <cfRule type="cellIs" dxfId="30" priority="1" operator="lessThan">
      <formula>11</formula>
    </cfRule>
  </conditionalFormatting>
  <conditionalFormatting sqref="F6:F52">
    <cfRule type="cellIs" dxfId="29" priority="2" operator="lessThan">
      <formula>11</formula>
    </cfRule>
  </conditionalFormatting>
  <printOptions horizontalCentered="1"/>
  <pageMargins left="0.7" right="0.7" top="0.75" bottom="0.75" header="0" footer="0"/>
  <pageSetup fitToWidth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workbookViewId="0">
      <selection activeCell="I17" sqref="I17"/>
    </sheetView>
  </sheetViews>
  <sheetFormatPr defaultRowHeight="13.2" x14ac:dyDescent="0.25"/>
  <cols>
    <col min="1" max="1" width="12.6640625" customWidth="1"/>
    <col min="2" max="2" width="13.33203125" customWidth="1"/>
    <col min="3" max="3" width="16.88671875" customWidth="1"/>
    <col min="4" max="4" width="15.77734375" customWidth="1"/>
    <col min="5" max="6" width="12.6640625" customWidth="1"/>
    <col min="7" max="7" width="10.6640625" customWidth="1"/>
  </cols>
  <sheetData>
    <row r="1" spans="1:7" ht="15.6" x14ac:dyDescent="0.3">
      <c r="A1" s="32" t="s">
        <v>0</v>
      </c>
      <c r="B1" s="33"/>
      <c r="C1" s="33"/>
      <c r="D1" s="4"/>
      <c r="E1" s="2"/>
      <c r="F1" s="2"/>
      <c r="G1" s="2"/>
    </row>
    <row r="2" spans="1:7" ht="15.6" x14ac:dyDescent="0.3">
      <c r="A2" s="32" t="s">
        <v>1</v>
      </c>
      <c r="B2" s="33"/>
      <c r="C2" s="33"/>
      <c r="D2" s="4"/>
      <c r="E2" s="2"/>
      <c r="F2" s="2"/>
      <c r="G2" s="2"/>
    </row>
    <row r="3" spans="1:7" ht="20.399999999999999" x14ac:dyDescent="0.25">
      <c r="A3" s="34" t="s">
        <v>2</v>
      </c>
      <c r="B3" s="33"/>
      <c r="C3" s="33"/>
      <c r="D3" s="33"/>
      <c r="E3" s="33"/>
      <c r="F3" s="33"/>
      <c r="G3" s="33"/>
    </row>
    <row r="4" spans="1:7" ht="15.6" x14ac:dyDescent="0.25">
      <c r="A4" s="35" t="s">
        <v>4</v>
      </c>
      <c r="B4" s="33"/>
      <c r="C4" s="33"/>
      <c r="D4" s="33"/>
      <c r="E4" s="33"/>
      <c r="F4" s="33"/>
      <c r="G4" s="33"/>
    </row>
    <row r="5" spans="1:7" ht="15.6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</row>
    <row r="6" spans="1:7" ht="15.6" x14ac:dyDescent="0.3">
      <c r="A6" s="7" t="s">
        <v>12</v>
      </c>
      <c r="B6" s="8">
        <v>10</v>
      </c>
      <c r="C6" s="9">
        <v>9.1</v>
      </c>
      <c r="D6" s="9">
        <v>9.8000000000000007</v>
      </c>
      <c r="E6" s="10">
        <f t="shared" ref="E6:E51" si="0">SUM(B6:D6,C6)</f>
        <v>38</v>
      </c>
      <c r="F6" s="11">
        <f t="shared" ref="F6:F52" si="1">RANK(E6,$E$6:$E$52,0)</f>
        <v>7</v>
      </c>
      <c r="G6" s="12" t="str">
        <f>IF(AND('Điểm tuần 6'!$B6&gt;=8,'Điểm tuần 6'!$C6&gt;=8,'Điểm tuần 6'!$D6&gt;=8),"Tốt",IF(AND('Điểm tuần 6'!$B6&gt;=6.5,'Điểm tuần 6'!$C6&gt;=6.5,'Điểm tuần 6'!$D6&gt;=6.5),"khá",IF(AND('Điểm tuần 6'!$B6&gt;=5,'Điểm tuần 6'!$C6&gt;=5,'Điểm tuần 6'!$D6&gt;=5),"Trung bình","Chưa đạt")))</f>
        <v>Tốt</v>
      </c>
    </row>
    <row r="7" spans="1:7" ht="15.6" x14ac:dyDescent="0.3">
      <c r="A7" s="13" t="s">
        <v>13</v>
      </c>
      <c r="B7" s="14">
        <v>9.9499999999999993</v>
      </c>
      <c r="C7" s="15">
        <v>8.5</v>
      </c>
      <c r="D7" s="15">
        <v>9.4</v>
      </c>
      <c r="E7" s="16">
        <f t="shared" si="0"/>
        <v>36.35</v>
      </c>
      <c r="F7" s="17">
        <f t="shared" si="1"/>
        <v>18</v>
      </c>
      <c r="G7" s="18" t="str">
        <f>IF(AND('Điểm tuần 6'!$B7&gt;=8,'Điểm tuần 6'!$C7&gt;=8,'Điểm tuần 6'!$D7&gt;=8),"Tốt",IF(AND('Điểm tuần 6'!$B7&gt;=6.5,'Điểm tuần 6'!$C7&gt;=6.5,'Điểm tuần 6'!$D7&gt;=6.5),"khá",IF(AND('Điểm tuần 6'!$B7&gt;=5,'Điểm tuần 6'!$C7&gt;=5,'Điểm tuần 6'!$D7&gt;=5),"Trung bình","Chưa đạt")))</f>
        <v>Tốt</v>
      </c>
    </row>
    <row r="8" spans="1:7" ht="15.6" x14ac:dyDescent="0.3">
      <c r="A8" s="13" t="s">
        <v>14</v>
      </c>
      <c r="B8" s="14">
        <v>10</v>
      </c>
      <c r="C8" s="15">
        <v>8.6</v>
      </c>
      <c r="D8" s="15">
        <v>9.4</v>
      </c>
      <c r="E8" s="16">
        <f t="shared" si="0"/>
        <v>36.6</v>
      </c>
      <c r="F8" s="17">
        <f t="shared" si="1"/>
        <v>16</v>
      </c>
      <c r="G8" s="18" t="str">
        <f>IF(AND('Điểm tuần 6'!$B8&gt;=8,'Điểm tuần 6'!$C8&gt;=8,'Điểm tuần 6'!$D8&gt;=8),"Tốt",IF(AND('Điểm tuần 6'!$B8&gt;=6.5,'Điểm tuần 6'!$C8&gt;=6.5,'Điểm tuần 6'!$D8&gt;=6.5),"khá",IF(AND('Điểm tuần 6'!$B8&gt;=5,'Điểm tuần 6'!$C8&gt;=5,'Điểm tuần 6'!$D8&gt;=5),"Trung bình","Chưa đạt")))</f>
        <v>Tốt</v>
      </c>
    </row>
    <row r="9" spans="1:7" ht="15.6" x14ac:dyDescent="0.3">
      <c r="A9" s="13" t="s">
        <v>15</v>
      </c>
      <c r="B9" s="14">
        <v>9.9600000000000009</v>
      </c>
      <c r="C9" s="15">
        <v>8.6999999999999993</v>
      </c>
      <c r="D9" s="15">
        <v>10</v>
      </c>
      <c r="E9" s="16">
        <f t="shared" si="0"/>
        <v>37.36</v>
      </c>
      <c r="F9" s="17">
        <f t="shared" si="1"/>
        <v>13</v>
      </c>
      <c r="G9" s="18" t="str">
        <f>IF(AND('Điểm tuần 6'!$B9&gt;=8,'Điểm tuần 6'!$C9&gt;=8,'Điểm tuần 6'!$D9&gt;=8),"Tốt",IF(AND('Điểm tuần 6'!$B9&gt;=6.5,'Điểm tuần 6'!$C9&gt;=6.5,'Điểm tuần 6'!$D9&gt;=6.5),"khá",IF(AND('Điểm tuần 6'!$B9&gt;=5,'Điểm tuần 6'!$C9&gt;=5,'Điểm tuần 6'!$D9&gt;=5),"Trung bình","Chưa đạt")))</f>
        <v>Tốt</v>
      </c>
    </row>
    <row r="10" spans="1:7" ht="15.6" x14ac:dyDescent="0.3">
      <c r="A10" s="13" t="s">
        <v>16</v>
      </c>
      <c r="B10" s="14">
        <v>9.98</v>
      </c>
      <c r="C10" s="15">
        <v>7.31</v>
      </c>
      <c r="D10" s="15">
        <v>9.4</v>
      </c>
      <c r="E10" s="16">
        <f t="shared" si="0"/>
        <v>34</v>
      </c>
      <c r="F10" s="17">
        <f t="shared" si="1"/>
        <v>38</v>
      </c>
      <c r="G10" s="18" t="str">
        <f>IF(AND('Điểm tuần 6'!$B10&gt;=8,'Điểm tuần 6'!$C10&gt;=8,'Điểm tuần 6'!$D10&gt;=8),"Tốt",IF(AND('Điểm tuần 6'!$B10&gt;=6.5,'Điểm tuần 6'!$C10&gt;=6.5,'Điểm tuần 6'!$D10&gt;=6.5),"khá",IF(AND('Điểm tuần 6'!$B10&gt;=5,'Điểm tuần 6'!$C10&gt;=5,'Điểm tuần 6'!$D10&gt;=5),"Trung bình","Chưa đạt")))</f>
        <v>khá</v>
      </c>
    </row>
    <row r="11" spans="1:7" ht="15.6" x14ac:dyDescent="0.3">
      <c r="A11" s="13" t="s">
        <v>17</v>
      </c>
      <c r="B11" s="14">
        <v>9.9</v>
      </c>
      <c r="C11" s="15">
        <v>9.1999999999999993</v>
      </c>
      <c r="D11" s="15">
        <v>9</v>
      </c>
      <c r="E11" s="16">
        <f t="shared" si="0"/>
        <v>37.299999999999997</v>
      </c>
      <c r="F11" s="17">
        <f t="shared" si="1"/>
        <v>15</v>
      </c>
      <c r="G11" s="18" t="str">
        <f>IF(AND('Điểm tuần 6'!$B11&gt;=8,'Điểm tuần 6'!$C11&gt;=8,'Điểm tuần 6'!$D11&gt;=8),"Tốt",IF(AND('Điểm tuần 6'!$B11&gt;=6.5,'Điểm tuần 6'!$C11&gt;=6.5,'Điểm tuần 6'!$D11&gt;=6.5),"khá",IF(AND('Điểm tuần 6'!$B11&gt;=5,'Điểm tuần 6'!$C11&gt;=5,'Điểm tuần 6'!$D11&gt;=5),"Trung bình","Chưa đạt")))</f>
        <v>Tốt</v>
      </c>
    </row>
    <row r="12" spans="1:7" ht="15.6" x14ac:dyDescent="0.3">
      <c r="A12" s="13" t="s">
        <v>18</v>
      </c>
      <c r="B12" s="14">
        <v>9.9499999999999993</v>
      </c>
      <c r="C12" s="15">
        <v>6.5</v>
      </c>
      <c r="D12" s="15">
        <v>9.4</v>
      </c>
      <c r="E12" s="16">
        <f t="shared" si="0"/>
        <v>32.35</v>
      </c>
      <c r="F12" s="17">
        <f t="shared" si="1"/>
        <v>46</v>
      </c>
      <c r="G12" s="18" t="str">
        <f>IF(AND('Điểm tuần 6'!$B12&gt;=8,'Điểm tuần 6'!$C12&gt;=8,'Điểm tuần 6'!$D12&gt;=8),"Tốt",IF(AND('Điểm tuần 6'!$B12&gt;=6.5,'Điểm tuần 6'!$C12&gt;=6.5,'Điểm tuần 6'!$D12&gt;=6.5),"khá",IF(AND('Điểm tuần 6'!$B12&gt;=5,'Điểm tuần 6'!$C12&gt;=5,'Điểm tuần 6'!$D12&gt;=5),"Trung bình","Chưa đạt")))</f>
        <v>khá</v>
      </c>
    </row>
    <row r="13" spans="1:7" ht="15.6" x14ac:dyDescent="0.3">
      <c r="A13" s="13" t="s">
        <v>19</v>
      </c>
      <c r="B13" s="14">
        <v>9.6</v>
      </c>
      <c r="C13" s="19">
        <v>7</v>
      </c>
      <c r="D13" s="15">
        <v>9.4</v>
      </c>
      <c r="E13" s="16">
        <f t="shared" si="0"/>
        <v>33</v>
      </c>
      <c r="F13" s="17">
        <f t="shared" si="1"/>
        <v>44</v>
      </c>
      <c r="G13" s="18" t="str">
        <f>IF(AND('Điểm tuần 6'!$B13&gt;=8,'Điểm tuần 6'!$C13&gt;=8,'Điểm tuần 6'!$D13&gt;=8),"Tốt",IF(AND('Điểm tuần 6'!$B13&gt;=6.5,'Điểm tuần 6'!$C13&gt;=6.5,'Điểm tuần 6'!$D13&gt;=6.5),"khá",IF(AND('Điểm tuần 6'!$B13&gt;=5,'Điểm tuần 6'!$C13&gt;=5,'Điểm tuần 6'!$D13&gt;=5),"Trung bình","Chưa đạt")))</f>
        <v>khá</v>
      </c>
    </row>
    <row r="14" spans="1:7" ht="15.6" x14ac:dyDescent="0.3">
      <c r="A14" s="13" t="s">
        <v>20</v>
      </c>
      <c r="B14" s="14">
        <v>9.98</v>
      </c>
      <c r="C14" s="15">
        <v>7.7</v>
      </c>
      <c r="D14" s="15">
        <v>9.8000000000000007</v>
      </c>
      <c r="E14" s="16">
        <f t="shared" si="0"/>
        <v>35.18</v>
      </c>
      <c r="F14" s="17">
        <f t="shared" si="1"/>
        <v>26</v>
      </c>
      <c r="G14" s="18" t="str">
        <f>IF(AND('Điểm tuần 6'!$B14&gt;=8,'Điểm tuần 6'!$C14&gt;=8,'Điểm tuần 6'!$D14&gt;=8),"Tốt",IF(AND('Điểm tuần 6'!$B14&gt;=6.5,'Điểm tuần 6'!$C14&gt;=6.5,'Điểm tuần 6'!$D14&gt;=6.5),"khá",IF(AND('Điểm tuần 6'!$B14&gt;=5,'Điểm tuần 6'!$C14&gt;=5,'Điểm tuần 6'!$D14&gt;=5),"Trung bình","Chưa đạt")))</f>
        <v>khá</v>
      </c>
    </row>
    <row r="15" spans="1:7" ht="15.6" x14ac:dyDescent="0.3">
      <c r="A15" s="13" t="s">
        <v>21</v>
      </c>
      <c r="B15" s="14">
        <v>10</v>
      </c>
      <c r="C15" s="15">
        <v>8.3000000000000007</v>
      </c>
      <c r="D15" s="15">
        <v>9.8000000000000007</v>
      </c>
      <c r="E15" s="16">
        <f t="shared" si="0"/>
        <v>36.400000000000006</v>
      </c>
      <c r="F15" s="17">
        <f t="shared" si="1"/>
        <v>17</v>
      </c>
      <c r="G15" s="18" t="str">
        <f>IF(AND('Điểm tuần 6'!$B15&gt;=8,'Điểm tuần 6'!$C15&gt;=8,'Điểm tuần 6'!$D15&gt;=8),"Tốt",IF(AND('Điểm tuần 6'!$B15&gt;=6.5,'Điểm tuần 6'!$C15&gt;=6.5,'Điểm tuần 6'!$D15&gt;=6.5),"khá",IF(AND('Điểm tuần 6'!$B15&gt;=5,'Điểm tuần 6'!$C15&gt;=5,'Điểm tuần 6'!$D15&gt;=5),"Trung bình","Chưa đạt")))</f>
        <v>Tốt</v>
      </c>
    </row>
    <row r="16" spans="1:7" ht="15.6" x14ac:dyDescent="0.3">
      <c r="A16" s="13" t="s">
        <v>22</v>
      </c>
      <c r="B16" s="14">
        <v>9.9</v>
      </c>
      <c r="C16" s="15">
        <v>7.6</v>
      </c>
      <c r="D16" s="15">
        <v>10</v>
      </c>
      <c r="E16" s="16">
        <f t="shared" si="0"/>
        <v>35.1</v>
      </c>
      <c r="F16" s="17">
        <f t="shared" si="1"/>
        <v>27</v>
      </c>
      <c r="G16" s="18" t="str">
        <f>IF(AND('Điểm tuần 6'!$B16&gt;=8,'Điểm tuần 6'!$C16&gt;=8,'Điểm tuần 6'!$D16&gt;=8),"Tốt",IF(AND('Điểm tuần 6'!$B16&gt;=6.5,'Điểm tuần 6'!$C16&gt;=6.5,'Điểm tuần 6'!$D16&gt;=6.5),"khá",IF(AND('Điểm tuần 6'!$B16&gt;=5,'Điểm tuần 6'!$C16&gt;=5,'Điểm tuần 6'!$D16&gt;=5),"Trung bình","Chưa đạt")))</f>
        <v>khá</v>
      </c>
    </row>
    <row r="17" spans="1:7" ht="15.6" x14ac:dyDescent="0.3">
      <c r="A17" s="13" t="s">
        <v>23</v>
      </c>
      <c r="B17" s="14">
        <v>9.98</v>
      </c>
      <c r="C17" s="15">
        <v>8.1999999999999993</v>
      </c>
      <c r="D17" s="15">
        <v>9.6</v>
      </c>
      <c r="E17" s="16">
        <f t="shared" si="0"/>
        <v>35.980000000000004</v>
      </c>
      <c r="F17" s="17">
        <f t="shared" si="1"/>
        <v>21</v>
      </c>
      <c r="G17" s="18" t="str">
        <f>IF(AND('Điểm tuần 6'!$B17&gt;=8,'Điểm tuần 6'!$C17&gt;=8,'Điểm tuần 6'!$D17&gt;=8),"Tốt",IF(AND('Điểm tuần 6'!$B17&gt;=6.5,'Điểm tuần 6'!$C17&gt;=6.5,'Điểm tuần 6'!$D17&gt;=6.5),"khá",IF(AND('Điểm tuần 6'!$B17&gt;=5,'Điểm tuần 6'!$C17&gt;=5,'Điểm tuần 6'!$D17&gt;=5),"Trung bình","Chưa đạt")))</f>
        <v>Tốt</v>
      </c>
    </row>
    <row r="18" spans="1:7" ht="15.6" x14ac:dyDescent="0.3">
      <c r="A18" s="13" t="s">
        <v>24</v>
      </c>
      <c r="B18" s="14">
        <v>9.94</v>
      </c>
      <c r="C18" s="15">
        <v>7.57</v>
      </c>
      <c r="D18" s="15">
        <v>9</v>
      </c>
      <c r="E18" s="16">
        <f t="shared" si="0"/>
        <v>34.08</v>
      </c>
      <c r="F18" s="17">
        <f t="shared" si="1"/>
        <v>36</v>
      </c>
      <c r="G18" s="18" t="str">
        <f>IF(AND('Điểm tuần 6'!$B18&gt;=8,'Điểm tuần 6'!$C18&gt;=8,'Điểm tuần 6'!$D18&gt;=8),"Tốt",IF(AND('Điểm tuần 6'!$B18&gt;=6.5,'Điểm tuần 6'!$C18&gt;=6.5,'Điểm tuần 6'!$D18&gt;=6.5),"khá",IF(AND('Điểm tuần 6'!$B18&gt;=5,'Điểm tuần 6'!$C18&gt;=5,'Điểm tuần 6'!$D18&gt;=5),"Trung bình","Chưa đạt")))</f>
        <v>khá</v>
      </c>
    </row>
    <row r="19" spans="1:7" ht="15.6" x14ac:dyDescent="0.3">
      <c r="A19" s="13" t="s">
        <v>25</v>
      </c>
      <c r="B19" s="14">
        <v>10</v>
      </c>
      <c r="C19" s="19">
        <v>8.1999999999999993</v>
      </c>
      <c r="D19" s="15">
        <v>9.6</v>
      </c>
      <c r="E19" s="16">
        <f t="shared" si="0"/>
        <v>36</v>
      </c>
      <c r="F19" s="17">
        <f t="shared" si="1"/>
        <v>20</v>
      </c>
      <c r="G19" s="18" t="s">
        <v>64</v>
      </c>
    </row>
    <row r="20" spans="1:7" ht="15.6" x14ac:dyDescent="0.3">
      <c r="A20" s="13" t="s">
        <v>26</v>
      </c>
      <c r="B20" s="14">
        <v>10</v>
      </c>
      <c r="C20" s="19">
        <v>7</v>
      </c>
      <c r="D20" s="15">
        <v>6.6</v>
      </c>
      <c r="E20" s="16">
        <f t="shared" si="0"/>
        <v>30.6</v>
      </c>
      <c r="F20" s="17">
        <f t="shared" si="1"/>
        <v>47</v>
      </c>
      <c r="G20" s="18" t="str">
        <f>IF(AND('Điểm tuần 6'!$B20&gt;=8,'Điểm tuần 6'!$C20&gt;=8,'Điểm tuần 6'!$D20&gt;=8),"Tốt",IF(AND('Điểm tuần 6'!$B20&gt;=6.5,'Điểm tuần 6'!$C20&gt;=6.5,'Điểm tuần 6'!$D20&gt;=6.5),"khá",IF(AND('Điểm tuần 6'!$B20&gt;=5,'Điểm tuần 6'!$C20&gt;=5,'Điểm tuần 6'!$D20&gt;=5),"Trung bình","Chưa đạt")))</f>
        <v>khá</v>
      </c>
    </row>
    <row r="21" spans="1:7" ht="15.6" x14ac:dyDescent="0.3">
      <c r="A21" s="13" t="s">
        <v>27</v>
      </c>
      <c r="B21" s="14">
        <v>9.9600000000000009</v>
      </c>
      <c r="C21" s="15">
        <v>9.3800000000000008</v>
      </c>
      <c r="D21" s="15">
        <v>9.8000000000000007</v>
      </c>
      <c r="E21" s="16">
        <f t="shared" si="0"/>
        <v>38.520000000000003</v>
      </c>
      <c r="F21" s="17">
        <f t="shared" si="1"/>
        <v>2</v>
      </c>
      <c r="G21" s="18" t="str">
        <f>IF(AND('Điểm tuần 6'!$B21&gt;=8,'Điểm tuần 6'!$C21&gt;=8,'Điểm tuần 6'!$D21&gt;=8),"Tốt",IF(AND('Điểm tuần 6'!$B21&gt;=6.5,'Điểm tuần 6'!$C21&gt;=6.5,'Điểm tuần 6'!$D21&gt;=6.5),"khá",IF(AND('Điểm tuần 6'!$B21&gt;=5,'Điểm tuần 6'!$C21&gt;=5,'Điểm tuần 6'!$D21&gt;=5),"Trung bình","Chưa đạt")))</f>
        <v>Tốt</v>
      </c>
    </row>
    <row r="22" spans="1:7" ht="15.6" x14ac:dyDescent="0.3">
      <c r="A22" s="13" t="s">
        <v>28</v>
      </c>
      <c r="B22" s="14">
        <v>9.91</v>
      </c>
      <c r="C22" s="15">
        <v>9.33</v>
      </c>
      <c r="D22" s="15">
        <v>9.6</v>
      </c>
      <c r="E22" s="16">
        <f t="shared" si="0"/>
        <v>38.17</v>
      </c>
      <c r="F22" s="17">
        <f t="shared" si="1"/>
        <v>6</v>
      </c>
      <c r="G22" s="18" t="str">
        <f>IF(AND('Điểm tuần 6'!$B22&gt;=8,'Điểm tuần 6'!$C22&gt;=8,'Điểm tuần 6'!$D22&gt;=8),"Tốt",IF(AND('Điểm tuần 6'!$B22&gt;=6.5,'Điểm tuần 6'!$C22&gt;=6.5,'Điểm tuần 6'!$D22&gt;=6.5),"khá",IF(AND('Điểm tuần 6'!$B22&gt;=5,'Điểm tuần 6'!$C22&gt;=5,'Điểm tuần 6'!$D22&gt;=5),"Trung bình","Chưa đạt")))</f>
        <v>Tốt</v>
      </c>
    </row>
    <row r="23" spans="1:7" ht="15.6" x14ac:dyDescent="0.3">
      <c r="A23" s="13" t="s">
        <v>29</v>
      </c>
      <c r="B23" s="14">
        <v>9.94</v>
      </c>
      <c r="C23" s="15">
        <v>7.68</v>
      </c>
      <c r="D23" s="15">
        <v>8.6</v>
      </c>
      <c r="E23" s="16">
        <f t="shared" si="0"/>
        <v>33.9</v>
      </c>
      <c r="F23" s="17">
        <f t="shared" si="1"/>
        <v>39</v>
      </c>
      <c r="G23" s="18" t="str">
        <f>IF(AND('Điểm tuần 6'!$B23&gt;=8,'Điểm tuần 6'!$C23&gt;=8,'Điểm tuần 6'!$D23&gt;=8),"Tốt",IF(AND('Điểm tuần 6'!$B23&gt;=6.5,'Điểm tuần 6'!$C23&gt;=6.5,'Điểm tuần 6'!$D23&gt;=6.5),"khá",IF(AND('Điểm tuần 6'!$B23&gt;=5,'Điểm tuần 6'!$C23&gt;=5,'Điểm tuần 6'!$D23&gt;=5),"Trung bình","Chưa đạt")))</f>
        <v>khá</v>
      </c>
    </row>
    <row r="24" spans="1:7" ht="15.6" x14ac:dyDescent="0.3">
      <c r="A24" s="13" t="s">
        <v>30</v>
      </c>
      <c r="B24" s="14">
        <v>9.85</v>
      </c>
      <c r="C24" s="15">
        <v>7.9</v>
      </c>
      <c r="D24" s="15">
        <v>8.6</v>
      </c>
      <c r="E24" s="16">
        <f t="shared" si="0"/>
        <v>34.25</v>
      </c>
      <c r="F24" s="17">
        <f t="shared" si="1"/>
        <v>34</v>
      </c>
      <c r="G24" s="18" t="str">
        <f>IF(AND('Điểm tuần 6'!$B24&gt;=8,'Điểm tuần 6'!$C24&gt;=8,'Điểm tuần 6'!$D24&gt;=8),"Tốt",IF(AND('Điểm tuần 6'!$B24&gt;=6.5,'Điểm tuần 6'!$C24&gt;=6.5,'Điểm tuần 6'!$D24&gt;=6.5),"khá",IF(AND('Điểm tuần 6'!$B24&gt;=5,'Điểm tuần 6'!$C24&gt;=5,'Điểm tuần 6'!$D24&gt;=5),"Trung bình","Chưa đạt")))</f>
        <v>khá</v>
      </c>
    </row>
    <row r="25" spans="1:7" ht="15.6" x14ac:dyDescent="0.3">
      <c r="A25" s="13" t="s">
        <v>31</v>
      </c>
      <c r="B25" s="14">
        <v>9.94</v>
      </c>
      <c r="C25" s="15">
        <v>7.2</v>
      </c>
      <c r="D25" s="15">
        <v>10</v>
      </c>
      <c r="E25" s="16">
        <f t="shared" si="0"/>
        <v>34.340000000000003</v>
      </c>
      <c r="F25" s="17">
        <f t="shared" si="1"/>
        <v>32</v>
      </c>
      <c r="G25" s="18" t="str">
        <f>IF(AND('Điểm tuần 6'!$B25&gt;=8,'Điểm tuần 6'!$C25&gt;=8,'Điểm tuần 6'!$D25&gt;=8),"Tốt",IF(AND('Điểm tuần 6'!$B25&gt;=6.5,'Điểm tuần 6'!$C25&gt;=6.5,'Điểm tuần 6'!$D25&gt;=6.5),"khá",IF(AND('Điểm tuần 6'!$B25&gt;=5,'Điểm tuần 6'!$C25&gt;=5,'Điểm tuần 6'!$D25&gt;=5),"Trung bình","Chưa đạt")))</f>
        <v>khá</v>
      </c>
    </row>
    <row r="26" spans="1:7" ht="15.6" x14ac:dyDescent="0.3">
      <c r="A26" s="13" t="s">
        <v>32</v>
      </c>
      <c r="B26" s="14">
        <v>9.98</v>
      </c>
      <c r="C26" s="15">
        <v>6.63</v>
      </c>
      <c r="D26" s="15">
        <v>9.6</v>
      </c>
      <c r="E26" s="16">
        <f t="shared" si="0"/>
        <v>32.840000000000003</v>
      </c>
      <c r="F26" s="17">
        <f t="shared" si="1"/>
        <v>45</v>
      </c>
      <c r="G26" s="18" t="str">
        <f>IF(AND('Điểm tuần 6'!$B26&gt;=8,'Điểm tuần 6'!$C26&gt;=8,'Điểm tuần 6'!$D26&gt;=8),"Tốt",IF(AND('Điểm tuần 6'!$B26&gt;=6.5,'Điểm tuần 6'!$C26&gt;=6.5,'Điểm tuần 6'!$D26&gt;=6.5),"khá",IF(AND('Điểm tuần 6'!$B26&gt;=5,'Điểm tuần 6'!$C26&gt;=5,'Điểm tuần 6'!$D26&gt;=5),"Trung bình","Chưa đạt")))</f>
        <v>khá</v>
      </c>
    </row>
    <row r="27" spans="1:7" ht="15.6" x14ac:dyDescent="0.3">
      <c r="A27" s="13" t="s">
        <v>33</v>
      </c>
      <c r="B27" s="14">
        <v>9.57</v>
      </c>
      <c r="C27" s="15">
        <v>7.53</v>
      </c>
      <c r="D27" s="15">
        <v>8.4</v>
      </c>
      <c r="E27" s="16">
        <f t="shared" si="0"/>
        <v>33.03</v>
      </c>
      <c r="F27" s="17">
        <f t="shared" si="1"/>
        <v>43</v>
      </c>
      <c r="G27" s="18" t="str">
        <f>IF(AND('Điểm tuần 6'!$B27&gt;=8,'Điểm tuần 6'!$C27&gt;=8,'Điểm tuần 6'!$D27&gt;=8),"Tốt",IF(AND('Điểm tuần 6'!$B27&gt;=6.5,'Điểm tuần 6'!$C27&gt;=6.5,'Điểm tuần 6'!$D27&gt;=6.5),"khá",IF(AND('Điểm tuần 6'!$B27&gt;=5,'Điểm tuần 6'!$C27&gt;=5,'Điểm tuần 6'!$D27&gt;=5),"Trung bình","Chưa đạt")))</f>
        <v>khá</v>
      </c>
    </row>
    <row r="28" spans="1:7" ht="15.6" x14ac:dyDescent="0.3">
      <c r="A28" s="13" t="s">
        <v>34</v>
      </c>
      <c r="B28" s="14">
        <v>10</v>
      </c>
      <c r="C28" s="15">
        <v>7.7</v>
      </c>
      <c r="D28" s="15">
        <v>9.6</v>
      </c>
      <c r="E28" s="16">
        <f t="shared" si="0"/>
        <v>35</v>
      </c>
      <c r="F28" s="17">
        <f t="shared" si="1"/>
        <v>28</v>
      </c>
      <c r="G28" s="18" t="str">
        <f>IF(AND('Điểm tuần 6'!$B28&gt;=8,'Điểm tuần 6'!$C28&gt;=8,'Điểm tuần 6'!$D28&gt;=8),"Tốt",IF(AND('Điểm tuần 6'!$B28&gt;=6.5,'Điểm tuần 6'!$C28&gt;=6.5,'Điểm tuần 6'!$D28&gt;=6.5),"khá",IF(AND('Điểm tuần 6'!$B28&gt;=5,'Điểm tuần 6'!$C28&gt;=5,'Điểm tuần 6'!$D28&gt;=5),"Trung bình","Chưa đạt")))</f>
        <v>khá</v>
      </c>
    </row>
    <row r="29" spans="1:7" ht="15.6" x14ac:dyDescent="0.3">
      <c r="A29" s="20" t="s">
        <v>35</v>
      </c>
      <c r="B29" s="21">
        <v>9.9499999999999993</v>
      </c>
      <c r="C29" s="22">
        <v>8.5</v>
      </c>
      <c r="D29" s="22">
        <v>9</v>
      </c>
      <c r="E29" s="23">
        <f t="shared" si="0"/>
        <v>35.950000000000003</v>
      </c>
      <c r="F29" s="24">
        <f t="shared" si="1"/>
        <v>22</v>
      </c>
      <c r="G29" s="25" t="str">
        <f>IF(AND('Điểm tuần 6'!$B29&gt;=8,'Điểm tuần 6'!$C29&gt;=8,'Điểm tuần 6'!$D29&gt;=8),"Tốt",IF(AND('Điểm tuần 6'!$B29&gt;=6.5,'Điểm tuần 6'!$C29&gt;=6.5,'Điểm tuần 6'!$D29&gt;=6.5),"khá",IF(AND('Điểm tuần 6'!$B29&gt;=5,'Điểm tuần 6'!$C29&gt;=5,'Điểm tuần 6'!$D29&gt;=5),"Trung bình","Chưa đạt")))</f>
        <v>Tốt</v>
      </c>
    </row>
    <row r="30" spans="1:7" ht="15.6" x14ac:dyDescent="0.3">
      <c r="A30" s="26" t="s">
        <v>36</v>
      </c>
      <c r="B30" s="27">
        <v>9.98</v>
      </c>
      <c r="C30" s="28">
        <v>8.89</v>
      </c>
      <c r="D30" s="28">
        <v>9.6</v>
      </c>
      <c r="E30" s="29">
        <f t="shared" si="0"/>
        <v>37.36</v>
      </c>
      <c r="F30" s="30">
        <f t="shared" si="1"/>
        <v>13</v>
      </c>
      <c r="G30" s="31" t="str">
        <f>IF(AND('Điểm tuần 6'!$B30&gt;=8,'Điểm tuần 6'!$C30&gt;=8,'Điểm tuần 6'!$D30&gt;=8),"Tốt",IF(AND('Điểm tuần 6'!$B30&gt;=6.5,'Điểm tuần 6'!$C30&gt;=6.5,'Điểm tuần 6'!$D30&gt;=6.5),"khá",IF(AND('Điểm tuần 6'!$B30&gt;=5,'Điểm tuần 6'!$C30&gt;=5,'Điểm tuần 6'!$D30&gt;=5),"Trung bình","Chưa đạt")))</f>
        <v>Tốt</v>
      </c>
    </row>
    <row r="31" spans="1:7" ht="15.6" x14ac:dyDescent="0.3">
      <c r="A31" s="13" t="s">
        <v>37</v>
      </c>
      <c r="B31" s="14">
        <v>9.9</v>
      </c>
      <c r="C31" s="15">
        <v>7.79</v>
      </c>
      <c r="D31" s="15">
        <v>9.4</v>
      </c>
      <c r="E31" s="16">
        <f t="shared" si="0"/>
        <v>34.880000000000003</v>
      </c>
      <c r="F31" s="17">
        <f t="shared" si="1"/>
        <v>30</v>
      </c>
      <c r="G31" s="18" t="str">
        <f>IF(AND('Điểm tuần 6'!$B31&gt;=8,'Điểm tuần 6'!$C31&gt;=8,'Điểm tuần 6'!$D31&gt;=8),"Tốt",IF(AND('Điểm tuần 6'!$B31&gt;=6.5,'Điểm tuần 6'!$C31&gt;=6.5,'Điểm tuần 6'!$D31&gt;=6.5),"khá",IF(AND('Điểm tuần 6'!$B31&gt;=5,'Điểm tuần 6'!$C31&gt;=5,'Điểm tuần 6'!$D31&gt;=5),"Trung bình","Chưa đạt")))</f>
        <v>khá</v>
      </c>
    </row>
    <row r="32" spans="1:7" ht="15.6" x14ac:dyDescent="0.3">
      <c r="A32" s="13" t="s">
        <v>38</v>
      </c>
      <c r="B32" s="14">
        <v>9.9</v>
      </c>
      <c r="C32" s="15">
        <v>8.3000000000000007</v>
      </c>
      <c r="D32" s="15">
        <v>9.8000000000000007</v>
      </c>
      <c r="E32" s="16">
        <f t="shared" si="0"/>
        <v>36.300000000000004</v>
      </c>
      <c r="F32" s="17">
        <f t="shared" si="1"/>
        <v>19</v>
      </c>
      <c r="G32" s="18" t="str">
        <f>IF(AND('Điểm tuần 6'!$B32&gt;=8,'Điểm tuần 6'!$C32&gt;=8,'Điểm tuần 6'!$D32&gt;=8),"Tốt",IF(AND('Điểm tuần 6'!$B32&gt;=6.5,'Điểm tuần 6'!$C32&gt;=6.5,'Điểm tuần 6'!$D32&gt;=6.5),"khá",IF(AND('Điểm tuần 6'!$B32&gt;=5,'Điểm tuần 6'!$C32&gt;=5,'Điểm tuần 6'!$D32&gt;=5),"Trung bình","Chưa đạt")))</f>
        <v>Tốt</v>
      </c>
    </row>
    <row r="33" spans="1:7" ht="15.6" x14ac:dyDescent="0.3">
      <c r="A33" s="13" t="s">
        <v>39</v>
      </c>
      <c r="B33" s="14">
        <v>10</v>
      </c>
      <c r="C33" s="15">
        <v>9.1999999999999993</v>
      </c>
      <c r="D33" s="15">
        <v>9.6</v>
      </c>
      <c r="E33" s="16">
        <f t="shared" si="0"/>
        <v>38</v>
      </c>
      <c r="F33" s="17">
        <f t="shared" si="1"/>
        <v>7</v>
      </c>
      <c r="G33" s="18" t="str">
        <f>IF(AND('Điểm tuần 6'!$B33&gt;=8,'Điểm tuần 6'!$C33&gt;=8,'Điểm tuần 6'!$D33&gt;=8),"Tốt",IF(AND('Điểm tuần 6'!$B33&gt;=6.5,'Điểm tuần 6'!$C33&gt;=6.5,'Điểm tuần 6'!$D33&gt;=6.5),"khá",IF(AND('Điểm tuần 6'!$B33&gt;=5,'Điểm tuần 6'!$C33&gt;=5,'Điểm tuần 6'!$D33&gt;=5),"Trung bình","Chưa đạt")))</f>
        <v>Tốt</v>
      </c>
    </row>
    <row r="34" spans="1:7" ht="15.6" x14ac:dyDescent="0.3">
      <c r="A34" s="13" t="s">
        <v>40</v>
      </c>
      <c r="B34" s="14">
        <v>9.98</v>
      </c>
      <c r="C34" s="15">
        <v>9.3000000000000007</v>
      </c>
      <c r="D34" s="15">
        <v>9.8000000000000007</v>
      </c>
      <c r="E34" s="16">
        <f t="shared" si="0"/>
        <v>38.380000000000003</v>
      </c>
      <c r="F34" s="17">
        <f t="shared" si="1"/>
        <v>5</v>
      </c>
      <c r="G34" s="18" t="str">
        <f>IF(AND('Điểm tuần 6'!$B34&gt;=8,'Điểm tuần 6'!$C34&gt;=8,'Điểm tuần 6'!$D34&gt;=8),"Tốt",IF(AND('Điểm tuần 6'!$B34&gt;=6.5,'Điểm tuần 6'!$C34&gt;=6.5,'Điểm tuần 6'!$D34&gt;=6.5),"khá",IF(AND('Điểm tuần 6'!$B34&gt;=5,'Điểm tuần 6'!$C34&gt;=5,'Điểm tuần 6'!$D34&gt;=5),"Trung bình","Chưa đạt")))</f>
        <v>Tốt</v>
      </c>
    </row>
    <row r="35" spans="1:7" ht="15.6" x14ac:dyDescent="0.3">
      <c r="A35" s="13" t="s">
        <v>41</v>
      </c>
      <c r="B35" s="14">
        <v>10</v>
      </c>
      <c r="C35" s="15">
        <v>7.97</v>
      </c>
      <c r="D35" s="15">
        <v>9</v>
      </c>
      <c r="E35" s="16">
        <f t="shared" si="0"/>
        <v>34.94</v>
      </c>
      <c r="F35" s="17">
        <f t="shared" si="1"/>
        <v>29</v>
      </c>
      <c r="G35" s="18" t="str">
        <f>IF(AND('Điểm tuần 6'!$B35&gt;=8,'Điểm tuần 6'!$C35&gt;=8,'Điểm tuần 6'!$D35&gt;=8),"Tốt",IF(AND('Điểm tuần 6'!$B35&gt;=6.5,'Điểm tuần 6'!$C35&gt;=6.5,'Điểm tuần 6'!$D35&gt;=6.5),"khá",IF(AND('Điểm tuần 6'!$B35&gt;=5,'Điểm tuần 6'!$C35&gt;=5,'Điểm tuần 6'!$D35&gt;=5),"Trung bình","Chưa đạt")))</f>
        <v>khá</v>
      </c>
    </row>
    <row r="36" spans="1:7" ht="15.6" x14ac:dyDescent="0.3">
      <c r="A36" s="13" t="s">
        <v>42</v>
      </c>
      <c r="B36" s="14">
        <v>9.9700000000000006</v>
      </c>
      <c r="C36" s="19">
        <v>8</v>
      </c>
      <c r="D36" s="15">
        <v>9.6</v>
      </c>
      <c r="E36" s="16">
        <f t="shared" si="0"/>
        <v>35.57</v>
      </c>
      <c r="F36" s="17">
        <f t="shared" si="1"/>
        <v>25</v>
      </c>
      <c r="G36" s="18" t="str">
        <f>IF(AND('Điểm tuần 6'!$B36&gt;=8,'Điểm tuần 6'!$C36&gt;=8,'Điểm tuần 6'!$D36&gt;=8),"Tốt",IF(AND('Điểm tuần 6'!$B36&gt;=6.5,'Điểm tuần 6'!$C36&gt;=6.5,'Điểm tuần 6'!$D36&gt;=6.5),"khá",IF(AND('Điểm tuần 6'!$B36&gt;=5,'Điểm tuần 6'!$C36&gt;=5,'Điểm tuần 6'!$D36&gt;=5),"Trung bình","Chưa đạt")))</f>
        <v>Tốt</v>
      </c>
    </row>
    <row r="37" spans="1:7" ht="15.6" x14ac:dyDescent="0.3">
      <c r="A37" s="13" t="s">
        <v>43</v>
      </c>
      <c r="B37" s="14">
        <v>10</v>
      </c>
      <c r="C37" s="15">
        <v>9.3000000000000007</v>
      </c>
      <c r="D37" s="15">
        <v>9.8000000000000007</v>
      </c>
      <c r="E37" s="16">
        <f t="shared" si="0"/>
        <v>38.400000000000006</v>
      </c>
      <c r="F37" s="17">
        <f t="shared" si="1"/>
        <v>3</v>
      </c>
      <c r="G37" s="18" t="str">
        <f>IF(AND('Điểm tuần 6'!$B37&gt;=8,'Điểm tuần 6'!$C37&gt;=8,'Điểm tuần 6'!$D37&gt;=8),"Tốt",IF(AND('Điểm tuần 6'!$B37&gt;=6.5,'Điểm tuần 6'!$C37&gt;=6.5,'Điểm tuần 6'!$D37&gt;=6.5),"khá",IF(AND('Điểm tuần 6'!$B37&gt;=5,'Điểm tuần 6'!$C37&gt;=5,'Điểm tuần 6'!$D37&gt;=5),"Trung bình","Chưa đạt")))</f>
        <v>Tốt</v>
      </c>
    </row>
    <row r="38" spans="1:7" ht="15.6" x14ac:dyDescent="0.3">
      <c r="A38" s="13" t="s">
        <v>44</v>
      </c>
      <c r="B38" s="14">
        <v>9.9</v>
      </c>
      <c r="C38" s="19">
        <v>8</v>
      </c>
      <c r="D38" s="15">
        <v>8.4</v>
      </c>
      <c r="E38" s="16">
        <f t="shared" si="0"/>
        <v>34.299999999999997</v>
      </c>
      <c r="F38" s="17">
        <f t="shared" si="1"/>
        <v>33</v>
      </c>
      <c r="G38" s="18" t="str">
        <f>IF(AND('Điểm tuần 6'!$B38&gt;=8,'Điểm tuần 6'!$C38&gt;=8,'Điểm tuần 6'!$D38&gt;=8),"Tốt",IF(AND('Điểm tuần 6'!$B38&gt;=6.5,'Điểm tuần 6'!$C38&gt;=6.5,'Điểm tuần 6'!$D38&gt;=6.5),"khá",IF(AND('Điểm tuần 6'!$B38&gt;=5,'Điểm tuần 6'!$C38&gt;=5,'Điểm tuần 6'!$D38&gt;=5),"Trung bình","Chưa đạt")))</f>
        <v>Tốt</v>
      </c>
    </row>
    <row r="39" spans="1:7" ht="15.6" x14ac:dyDescent="0.3">
      <c r="A39" s="13" t="s">
        <v>45</v>
      </c>
      <c r="B39" s="14">
        <v>9.9</v>
      </c>
      <c r="C39" s="19">
        <v>7</v>
      </c>
      <c r="D39" s="15">
        <v>10</v>
      </c>
      <c r="E39" s="16">
        <f t="shared" si="0"/>
        <v>33.9</v>
      </c>
      <c r="F39" s="17">
        <f t="shared" si="1"/>
        <v>39</v>
      </c>
      <c r="G39" s="18" t="str">
        <f>IF(AND('Điểm tuần 6'!$B39&gt;=8,'Điểm tuần 6'!$C39&gt;=8,'Điểm tuần 6'!$D39&gt;=8),"Tốt",IF(AND('Điểm tuần 6'!$B39&gt;=6.5,'Điểm tuần 6'!$C39&gt;=6.5,'Điểm tuần 6'!$D39&gt;=6.5),"khá",IF(AND('Điểm tuần 6'!$B39&gt;=5,'Điểm tuần 6'!$C39&gt;=5,'Điểm tuần 6'!$D39&gt;=5),"Trung bình","Chưa đạt")))</f>
        <v>khá</v>
      </c>
    </row>
    <row r="40" spans="1:7" ht="15.6" x14ac:dyDescent="0.3">
      <c r="A40" s="13" t="s">
        <v>46</v>
      </c>
      <c r="B40" s="14">
        <v>9.5</v>
      </c>
      <c r="C40" s="15">
        <v>7.8</v>
      </c>
      <c r="D40" s="15">
        <v>9.6</v>
      </c>
      <c r="E40" s="16">
        <f t="shared" si="0"/>
        <v>34.699999999999996</v>
      </c>
      <c r="F40" s="17">
        <f t="shared" si="1"/>
        <v>31</v>
      </c>
      <c r="G40" s="18" t="str">
        <f>IF(AND('Điểm tuần 6'!$B40&gt;=8,'Điểm tuần 6'!$C40&gt;=8,'Điểm tuần 6'!$D40&gt;=8),"Tốt",IF(AND('Điểm tuần 6'!$B40&gt;=6.5,'Điểm tuần 6'!$C40&gt;=6.5,'Điểm tuần 6'!$D40&gt;=6.5),"khá",IF(AND('Điểm tuần 6'!$B40&gt;=5,'Điểm tuần 6'!$C40&gt;=5,'Điểm tuần 6'!$D40&gt;=5),"Trung bình","Chưa đạt")))</f>
        <v>khá</v>
      </c>
    </row>
    <row r="41" spans="1:7" ht="15.6" x14ac:dyDescent="0.3">
      <c r="A41" s="13" t="s">
        <v>47</v>
      </c>
      <c r="B41" s="14">
        <v>10</v>
      </c>
      <c r="C41" s="19">
        <v>10</v>
      </c>
      <c r="D41" s="15">
        <v>9.8000000000000007</v>
      </c>
      <c r="E41" s="16">
        <f t="shared" si="0"/>
        <v>39.799999999999997</v>
      </c>
      <c r="F41" s="17">
        <f t="shared" si="1"/>
        <v>1</v>
      </c>
      <c r="G41" s="18" t="str">
        <f>IF(AND('Điểm tuần 6'!$B41&gt;=8,'Điểm tuần 6'!$C41&gt;=8,'Điểm tuần 6'!$D41&gt;=8),"Tốt",IF(AND('Điểm tuần 6'!$B41&gt;=6.5,'Điểm tuần 6'!$C41&gt;=6.5,'Điểm tuần 6'!$D41&gt;=6.5),"khá",IF(AND('Điểm tuần 6'!$B41&gt;=5,'Điểm tuần 6'!$C41&gt;=5,'Điểm tuần 6'!$D41&gt;=5),"Trung bình","Chưa đạt")))</f>
        <v>Tốt</v>
      </c>
    </row>
    <row r="42" spans="1:7" ht="15.6" x14ac:dyDescent="0.3">
      <c r="A42" s="13" t="s">
        <v>48</v>
      </c>
      <c r="B42" s="14">
        <v>10</v>
      </c>
      <c r="C42" s="15">
        <v>6.64</v>
      </c>
      <c r="D42" s="15">
        <v>10</v>
      </c>
      <c r="E42" s="16">
        <f t="shared" si="0"/>
        <v>33.28</v>
      </c>
      <c r="F42" s="17">
        <f t="shared" si="1"/>
        <v>41</v>
      </c>
      <c r="G42" s="18" t="str">
        <f>IF(AND('Điểm tuần 6'!$B42&gt;=8,'Điểm tuần 6'!$C42&gt;=8,'Điểm tuần 6'!$D42&gt;=8),"Tốt",IF(AND('Điểm tuần 6'!$B42&gt;=6.5,'Điểm tuần 6'!$C42&gt;=6.5,'Điểm tuần 6'!$D42&gt;=6.5),"khá",IF(AND('Điểm tuần 6'!$B42&gt;=5,'Điểm tuần 6'!$C42&gt;=5,'Điểm tuần 6'!$D42&gt;=5),"Trung bình","Chưa đạt")))</f>
        <v>khá</v>
      </c>
    </row>
    <row r="43" spans="1:7" ht="15.6" x14ac:dyDescent="0.3">
      <c r="A43" s="13" t="s">
        <v>49</v>
      </c>
      <c r="B43" s="14">
        <v>9.9</v>
      </c>
      <c r="C43" s="19">
        <v>8</v>
      </c>
      <c r="D43" s="15">
        <v>9.8000000000000007</v>
      </c>
      <c r="E43" s="16">
        <f t="shared" si="0"/>
        <v>35.700000000000003</v>
      </c>
      <c r="F43" s="17">
        <f t="shared" si="1"/>
        <v>24</v>
      </c>
      <c r="G43" s="18" t="str">
        <f>IF(AND('Điểm tuần 6'!$B43&gt;=8,'Điểm tuần 6'!$C43&gt;=8,'Điểm tuần 6'!$D43&gt;=8),"Tốt",IF(AND('Điểm tuần 6'!$B43&gt;=6.5,'Điểm tuần 6'!$C43&gt;=6.5,'Điểm tuần 6'!$D43&gt;=6.5),"khá",IF(AND('Điểm tuần 6'!$B43&gt;=5,'Điểm tuần 6'!$C43&gt;=5,'Điểm tuần 6'!$D43&gt;=5),"Trung bình","Chưa đạt")))</f>
        <v>Tốt</v>
      </c>
    </row>
    <row r="44" spans="1:7" ht="15.6" x14ac:dyDescent="0.3">
      <c r="A44" s="13" t="s">
        <v>50</v>
      </c>
      <c r="B44" s="14">
        <v>10</v>
      </c>
      <c r="C44" s="15">
        <v>8.8000000000000007</v>
      </c>
      <c r="D44" s="15">
        <v>9.8000000000000007</v>
      </c>
      <c r="E44" s="16">
        <f t="shared" si="0"/>
        <v>37.400000000000006</v>
      </c>
      <c r="F44" s="17">
        <f t="shared" si="1"/>
        <v>11</v>
      </c>
      <c r="G44" s="18" t="str">
        <f>IF(AND('Điểm tuần 6'!$B44&gt;=8,'Điểm tuần 6'!$C44&gt;=8,'Điểm tuần 6'!$D44&gt;=8),"Tốt",IF(AND('Điểm tuần 6'!$B44&gt;=6.5,'Điểm tuần 6'!$C44&gt;=6.5,'Điểm tuần 6'!$D44&gt;=6.5),"khá",IF(AND('Điểm tuần 6'!$B44&gt;=5,'Điểm tuần 6'!$C44&gt;=5,'Điểm tuần 6'!$D44&gt;=5),"Trung bình","Chưa đạt")))</f>
        <v>Tốt</v>
      </c>
    </row>
    <row r="45" spans="1:7" ht="15.6" x14ac:dyDescent="0.3">
      <c r="A45" s="13" t="s">
        <v>51</v>
      </c>
      <c r="B45" s="14">
        <v>9.9600000000000009</v>
      </c>
      <c r="C45" s="15">
        <v>9.6999999999999993</v>
      </c>
      <c r="D45" s="15">
        <v>8.6</v>
      </c>
      <c r="E45" s="16">
        <f t="shared" si="0"/>
        <v>37.959999999999994</v>
      </c>
      <c r="F45" s="17">
        <f t="shared" si="1"/>
        <v>10</v>
      </c>
      <c r="G45" s="18" t="str">
        <f>IF(AND('Điểm tuần 6'!$B45&gt;=8,'Điểm tuần 6'!$C45&gt;=8,'Điểm tuần 6'!$D45&gt;=8),"Tốt",IF(AND('Điểm tuần 6'!$B45&gt;=6.5,'Điểm tuần 6'!$C45&gt;=6.5,'Điểm tuần 6'!$D45&gt;=6.5),"khá",IF(AND('Điểm tuần 6'!$B45&gt;=5,'Điểm tuần 6'!$C45&gt;=5,'Điểm tuần 6'!$D45&gt;=5),"Trung bình","Chưa đạt")))</f>
        <v>Tốt</v>
      </c>
    </row>
    <row r="46" spans="1:7" ht="15.6" x14ac:dyDescent="0.3">
      <c r="A46" s="13" t="s">
        <v>52</v>
      </c>
      <c r="B46" s="14">
        <v>10</v>
      </c>
      <c r="C46" s="15">
        <v>7.54</v>
      </c>
      <c r="D46" s="15">
        <v>9</v>
      </c>
      <c r="E46" s="16">
        <f t="shared" si="0"/>
        <v>34.08</v>
      </c>
      <c r="F46" s="17">
        <f t="shared" si="1"/>
        <v>36</v>
      </c>
      <c r="G46" s="18" t="str">
        <f>IF(AND('Điểm tuần 6'!$B46&gt;=8,'Điểm tuần 6'!$C46&gt;=8,'Điểm tuần 6'!$D46&gt;=8),"Tốt",IF(AND('Điểm tuần 6'!$B46&gt;=6.5,'Điểm tuần 6'!$C46&gt;=6.5,'Điểm tuần 6'!$D46&gt;=6.5),"khá",IF(AND('Điểm tuần 6'!$B46&gt;=5,'Điểm tuần 6'!$C46&gt;=5,'Điểm tuần 6'!$D46&gt;=5),"Trung bình","Chưa đạt")))</f>
        <v>khá</v>
      </c>
    </row>
    <row r="47" spans="1:7" ht="15.6" x14ac:dyDescent="0.3">
      <c r="A47" s="13" t="s">
        <v>53</v>
      </c>
      <c r="B47" s="14">
        <v>10</v>
      </c>
      <c r="C47" s="15">
        <v>9.4</v>
      </c>
      <c r="D47" s="15">
        <v>9.6</v>
      </c>
      <c r="E47" s="16">
        <f t="shared" si="0"/>
        <v>38.4</v>
      </c>
      <c r="F47" s="17">
        <f t="shared" si="1"/>
        <v>4</v>
      </c>
      <c r="G47" s="18" t="str">
        <f>IF(AND('Điểm tuần 6'!$B47&gt;=8,'Điểm tuần 6'!$C47&gt;=8,'Điểm tuần 6'!$D47&gt;=8),"Tốt",IF(AND('Điểm tuần 6'!$B47&gt;=6.5,'Điểm tuần 6'!$C47&gt;=6.5,'Điểm tuần 6'!$D47&gt;=6.5),"khá",IF(AND('Điểm tuần 6'!$B47&gt;=5,'Điểm tuần 6'!$C47&gt;=5,'Điểm tuần 6'!$D47&gt;=5),"Trung bình","Chưa đạt")))</f>
        <v>Tốt</v>
      </c>
    </row>
    <row r="48" spans="1:7" ht="15.6" x14ac:dyDescent="0.3">
      <c r="A48" s="13" t="s">
        <v>54</v>
      </c>
      <c r="B48" s="14">
        <v>10</v>
      </c>
      <c r="C48" s="15">
        <v>7.7</v>
      </c>
      <c r="D48" s="15">
        <v>7.8</v>
      </c>
      <c r="E48" s="16">
        <f t="shared" si="0"/>
        <v>33.200000000000003</v>
      </c>
      <c r="F48" s="17">
        <f t="shared" si="1"/>
        <v>42</v>
      </c>
      <c r="G48" s="18" t="str">
        <f>IF(AND('Điểm tuần 6'!$B48&gt;=8,'Điểm tuần 6'!$C48&gt;=8,'Điểm tuần 6'!$D48&gt;=8),"Tốt",IF(AND('Điểm tuần 6'!$B48&gt;=6.5,'Điểm tuần 6'!$C48&gt;=6.5,'Điểm tuần 6'!$D48&gt;=6.5),"khá",IF(AND('Điểm tuần 6'!$B48&gt;=5,'Điểm tuần 6'!$C48&gt;=5,'Điểm tuần 6'!$D48&gt;=5),"Trung bình","Chưa đạt")))</f>
        <v>khá</v>
      </c>
    </row>
    <row r="49" spans="1:7" ht="15.6" x14ac:dyDescent="0.3">
      <c r="A49" s="13" t="s">
        <v>55</v>
      </c>
      <c r="B49" s="14">
        <v>9.9700000000000006</v>
      </c>
      <c r="C49" s="15">
        <v>9.1999999999999993</v>
      </c>
      <c r="D49" s="15">
        <v>9.6</v>
      </c>
      <c r="E49" s="16">
        <f t="shared" si="0"/>
        <v>37.97</v>
      </c>
      <c r="F49" s="17">
        <f t="shared" si="1"/>
        <v>9</v>
      </c>
      <c r="G49" s="18" t="str">
        <f>IF(AND('Điểm tuần 6'!$B49&gt;=8,'Điểm tuần 6'!$C49&gt;=8,'Điểm tuần 6'!$D49&gt;=8),"Tốt",IF(AND('Điểm tuần 6'!$B49&gt;=6.5,'Điểm tuần 6'!$C49&gt;=6.5,'Điểm tuần 6'!$D49&gt;=6.5),"khá",IF(AND('Điểm tuần 6'!$B49&gt;=5,'Điểm tuần 6'!$C49&gt;=5,'Điểm tuần 6'!$D49&gt;=5),"Trung bình","Chưa đạt")))</f>
        <v>Tốt</v>
      </c>
    </row>
    <row r="50" spans="1:7" ht="15.6" x14ac:dyDescent="0.3">
      <c r="A50" s="13" t="s">
        <v>56</v>
      </c>
      <c r="B50" s="14">
        <v>9.89</v>
      </c>
      <c r="C50" s="15">
        <v>7.4</v>
      </c>
      <c r="D50" s="15">
        <v>9.4</v>
      </c>
      <c r="E50" s="16">
        <f t="shared" si="0"/>
        <v>34.089999999999996</v>
      </c>
      <c r="F50" s="17">
        <f t="shared" si="1"/>
        <v>35</v>
      </c>
      <c r="G50" s="18" t="str">
        <f>IF(AND('Điểm tuần 6'!$B50&gt;=8,'Điểm tuần 6'!$C50&gt;=8,'Điểm tuần 6'!$D50&gt;=8),"Tốt",IF(AND('Điểm tuần 6'!$B50&gt;=6.5,'Điểm tuần 6'!$C50&gt;=6.5,'Điểm tuần 6'!$D50&gt;=6.5),"khá",IF(AND('Điểm tuần 6'!$B50&gt;=5,'Điểm tuần 6'!$C50&gt;=5,'Điểm tuần 6'!$D50&gt;=5),"Trung bình","Chưa đạt")))</f>
        <v>khá</v>
      </c>
    </row>
    <row r="51" spans="1:7" ht="15.6" x14ac:dyDescent="0.3">
      <c r="A51" s="13" t="s">
        <v>57</v>
      </c>
      <c r="B51" s="14">
        <v>9.9499999999999993</v>
      </c>
      <c r="C51" s="15">
        <v>8.1999999999999993</v>
      </c>
      <c r="D51" s="15">
        <v>9.6</v>
      </c>
      <c r="E51" s="16">
        <f t="shared" si="0"/>
        <v>35.950000000000003</v>
      </c>
      <c r="F51" s="17">
        <f t="shared" si="1"/>
        <v>22</v>
      </c>
      <c r="G51" s="18" t="str">
        <f>IF(AND('Điểm tuần 6'!$B51&gt;=8,'Điểm tuần 6'!$C51&gt;=8,'Điểm tuần 6'!$D51&gt;=8),"Tốt",IF(AND('Điểm tuần 6'!$B51&gt;=6.5,'Điểm tuần 6'!$C51&gt;=6.5,'Điểm tuần 6'!$D51&gt;=6.5),"khá",IF(AND('Điểm tuần 6'!$B51&gt;=5,'Điểm tuần 6'!$C51&gt;=5,'Điểm tuần 6'!$D51&gt;=5),"Trung bình","Chưa đạt")))</f>
        <v>Tốt</v>
      </c>
    </row>
    <row r="52" spans="1:7" ht="15.6" x14ac:dyDescent="0.3">
      <c r="A52" s="13" t="s">
        <v>58</v>
      </c>
      <c r="B52" s="14">
        <v>9.9</v>
      </c>
      <c r="C52" s="19">
        <v>8.85</v>
      </c>
      <c r="D52" s="15">
        <v>9.8000000000000007</v>
      </c>
      <c r="E52" s="16">
        <f>SUM(B52:D52,C52)</f>
        <v>37.4</v>
      </c>
      <c r="F52" s="17">
        <f t="shared" si="1"/>
        <v>12</v>
      </c>
      <c r="G52" s="18" t="str">
        <f>IF(AND('Điểm tuần 6'!$B52&gt;=8,'Điểm tuần 6'!$C52&gt;=8,'Điểm tuần 6'!$D52&gt;=8),"Tốt",IF(AND('Điểm tuần 6'!$B52&gt;=6.5,'Điểm tuần 6'!$C52&gt;=6.5,'Điểm tuần 6'!$D52&gt;=6.5),"khá",IF(AND('Điểm tuần 6'!$B52&gt;=5,'Điểm tuần 6'!$C52&gt;=5,'Điểm tuần 6'!$D52&gt;=5),"Trung bình","Chưa đạt")))</f>
        <v>khá</v>
      </c>
    </row>
    <row r="53" spans="1:7" ht="15.6" x14ac:dyDescent="0.25">
      <c r="A53" s="6" t="s">
        <v>61</v>
      </c>
      <c r="B53" s="4"/>
      <c r="C53" s="4"/>
    </row>
    <row r="54" spans="1:7" ht="15.6" x14ac:dyDescent="0.25">
      <c r="A54" s="6" t="s">
        <v>62</v>
      </c>
      <c r="B54" s="4"/>
      <c r="C54" s="4"/>
    </row>
    <row r="55" spans="1:7" ht="15.6" x14ac:dyDescent="0.25">
      <c r="A55" s="6" t="s">
        <v>60</v>
      </c>
      <c r="B55" s="4"/>
      <c r="C55" s="4"/>
    </row>
    <row r="56" spans="1:7" ht="15.6" x14ac:dyDescent="0.25">
      <c r="A56" s="6" t="s">
        <v>63</v>
      </c>
      <c r="B56" s="4"/>
      <c r="C56" s="4"/>
    </row>
  </sheetData>
  <mergeCells count="4">
    <mergeCell ref="A1:C1"/>
    <mergeCell ref="A2:C2"/>
    <mergeCell ref="A3:G3"/>
    <mergeCell ref="A4:G4"/>
  </mergeCells>
  <conditionalFormatting sqref="F6:F52">
    <cfRule type="cellIs" dxfId="15" priority="2" operator="lessThan">
      <formula>11</formula>
    </cfRule>
  </conditionalFormatting>
  <conditionalFormatting sqref="F6:F52">
    <cfRule type="cellIs" dxfId="14" priority="3" operator="lessThan">
      <formula>11</formula>
    </cfRule>
  </conditionalFormatting>
  <conditionalFormatting sqref="G6:G52">
    <cfRule type="containsText" dxfId="13" priority="1" operator="containsText" text="Tốt">
      <formula>NOT(ISERROR(SEARCH("Tốt",G6)))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tuần 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2023-10-07T08:47:32Z</dcterms:created>
  <dcterms:modified xsi:type="dcterms:W3CDTF">2023-10-22T09:16:53Z</dcterms:modified>
</cp:coreProperties>
</file>